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ample" sheetId="2" r:id="rId5"/>
    <sheet state="visible" name="FFY 2026" sheetId="3" r:id="rId6"/>
    <sheet state="visible" name="FFY 2027" sheetId="4" r:id="rId7"/>
    <sheet state="visible" name="FFY 2028" sheetId="5" r:id="rId8"/>
    <sheet state="visible" name="3 YR BUDGET" sheetId="6" r:id="rId9"/>
  </sheets>
  <definedNames/>
  <calcPr/>
  <extLst>
    <ext uri="GoogleSheetsCustomDataVersion2">
      <go:sheetsCustomData xmlns:go="http://customooxmlschemas.google.com/" r:id="rId10" roundtripDataChecksum="LSZg+vfYX2gfTZsgwAWhcadLSeNoEzjuXk5B28rQusg="/>
    </ext>
  </extLst>
</workbook>
</file>

<file path=xl/sharedStrings.xml><?xml version="1.0" encoding="utf-8"?>
<sst xmlns="http://schemas.openxmlformats.org/spreadsheetml/2006/main" count="881" uniqueCount="233">
  <si>
    <r>
      <rPr>
        <rFont val="Arial"/>
        <b/>
        <color theme="1"/>
        <sz val="16.0"/>
      </rPr>
      <t>Cost Allocation</t>
    </r>
    <r>
      <rPr>
        <rFont val="Arial"/>
        <b/>
        <color theme="1"/>
        <sz val="12.0"/>
      </rPr>
      <t xml:space="preserve"> - The cost you propose to serve your customers must be based on current labor/market standards. You must provide a breakdown of expenses of your services for prices per customer.       Then you must apply that to the subset of SNAP participants served.</t>
    </r>
  </si>
  <si>
    <r>
      <rPr>
        <rFont val="Arial"/>
        <b/>
        <color theme="1"/>
        <sz val="12.0"/>
      </rPr>
      <t>Calculation: Each budget category must align with the percentage of SNAP customers of the total number of customers proposed (</t>
    </r>
    <r>
      <rPr>
        <rFont val="Arial"/>
        <b/>
        <color rgb="FF0000FF"/>
        <sz val="12.0"/>
      </rPr>
      <t>i.g.: Building Rent is $300. The proposed percent of SNAP customers is 40%. The eligible reimbursable amount for SNAP E&amp;T is $133.00).</t>
    </r>
  </si>
  <si>
    <t>Salary projection is also based on the Non-federal portion only and the percent of SNAP only customers proposed to be served.</t>
  </si>
  <si>
    <t>Partners can be reimbursed up to 50% of their expenditures as an incentive for providing services to SNAP Customers. The percentage of reimbursement will be determined by the total number of participants served during the fiscal year in the Partners Training Program and the percentage of those participants who are SNAP customers.</t>
  </si>
  <si>
    <t>Attachments C: Program Budget and Budget Narrative</t>
  </si>
  <si>
    <t>Itemized cost information that shows personnel and other direct costs. The detailed budget narrative shall contain a justification for each category listed in the budget. The administrative cost and cost of participant reimbursements are separated on the budget sheet. The narrative should clearly state how the applicant arrived at the budget figures. The budget should also describe the organization’s ability to operate on a 50/50 model. The applicant must be able to fund the total cost of the program on a monthly basis. Once invoices are submitted and reviewed for allowable expenditures, the applicant is reimbursed 50% of the total allowable cost. Applicants should ensure DHS that the organization has access to at least six months of operating capital to cover the costs of this program for SNAP E&amp;T participants and must note that funding is contingent upon Federal approval.</t>
  </si>
  <si>
    <t>List of Administrative Reimbursement Services Offered</t>
  </si>
  <si>
    <r>
      <rPr>
        <rFont val="Arial"/>
        <b/>
        <i/>
        <color rgb="FF0000FF"/>
        <sz val="12.0"/>
      </rPr>
      <t>Salaries and Wages:</t>
    </r>
    <r>
      <rPr>
        <rFont val="Arial"/>
        <b/>
        <i/>
        <color theme="1"/>
        <sz val="12.0"/>
      </rPr>
      <t xml:space="preserve"> Show proposed salaries and wages allocated for all project staff assigned to the SNAP E&amp;T Program.</t>
    </r>
  </si>
  <si>
    <r>
      <rPr>
        <rFont val="Arial"/>
        <b/>
        <i/>
        <color rgb="FF0000FF"/>
        <sz val="12.0"/>
      </rPr>
      <t>*Fringe Benefits:</t>
    </r>
    <r>
      <rPr>
        <rFont val="Arial"/>
        <b/>
        <i/>
        <color theme="1"/>
        <sz val="12.0"/>
      </rPr>
      <t xml:space="preserve"> Additional allowances and services employers provide to their employees as compensation in addition to regular salaries and wages. Fringe benefits include, but are not limited to, employee insurance and unemployment benefits provided to employees assigned to the SNAP E&amp;T Program to their regular salary. This amount should be included only if benefits are not included in the employee’s salary/wages. *This does not include the Federal Insurance Contribution Act (FICA).</t>
    </r>
  </si>
  <si>
    <r>
      <rPr>
        <rFont val="Arial"/>
        <b/>
        <i/>
        <color rgb="FF0000FF"/>
        <sz val="12.0"/>
      </rPr>
      <t>Direct Cost:</t>
    </r>
    <r>
      <rPr>
        <rFont val="Arial"/>
        <b/>
        <i/>
        <color theme="1"/>
        <sz val="12.0"/>
      </rPr>
      <t xml:space="preserve"> an expense that can be directly attributed to a specific cost object, such as a project, product, or service. Direct costs are a fundamental part of business expenses and are often variable costs that fluctuate with production levels.</t>
    </r>
  </si>
  <si>
    <r>
      <rPr>
        <rFont val="Arial"/>
        <b/>
        <i/>
        <color rgb="FF0000FF"/>
        <sz val="12.0"/>
      </rPr>
      <t>Employee Travel:</t>
    </r>
    <r>
      <rPr>
        <rFont val="Arial"/>
        <b/>
        <i/>
        <color theme="1"/>
        <sz val="12.0"/>
      </rPr>
      <t xml:space="preserve"> Proposed expenditures for travel, including estimated staff, consultant and participant travel. Include per diem and reimbursement policy. The travel must be associated with SNAP E&amp;T events outside of the work location. Travel to and from the actual worksite is not an allowable expense.</t>
    </r>
  </si>
  <si>
    <r>
      <rPr>
        <rFont val="Arial"/>
        <b/>
        <i/>
        <color rgb="FF0000FF"/>
        <sz val="12.0"/>
      </rPr>
      <t xml:space="preserve">Sub-contractual Services: </t>
    </r>
    <r>
      <rPr>
        <rFont val="Arial"/>
        <b/>
        <i/>
        <color theme="1"/>
        <sz val="12.0"/>
      </rPr>
      <t>Companies or people hired by the Third Party Partner to do specific tasks or services for the SNAP E&amp;T Program.</t>
    </r>
  </si>
  <si>
    <t>Include utilities, telephone and maintenance services directly related to project activities. Include insurance, subscriptions, postage, and all costs for accessible translation of language forms from your</t>
  </si>
  <si>
    <t>organization to the customers.</t>
  </si>
  <si>
    <t>List of Participant Reimbursement Services Offered</t>
  </si>
  <si>
    <r>
      <rPr>
        <rFont val="Arial"/>
        <b/>
        <i/>
        <color rgb="FF0000FF"/>
        <sz val="12.0"/>
      </rPr>
      <t>Participant Reimbursement:</t>
    </r>
    <r>
      <rPr>
        <rFont val="Arial"/>
        <b/>
        <i/>
        <color theme="1"/>
        <sz val="12.0"/>
      </rPr>
      <t xml:space="preserve"> Expenses that are reasonable and necessary and that directly relate to participation in E&amp;T. </t>
    </r>
  </si>
  <si>
    <t>Costs may include, but are not limited to: dependent care, transportation, and other work, training or education related expenses such as uniforms, personal safety items or other necessary equipment, books and training manuals.</t>
  </si>
  <si>
    <t>Reimbursement Stipulations</t>
  </si>
  <si>
    <t>Participant Expenses – Applicants provide expense reimbursements that are reasonable and necessary to carry out an Employment and Training component. These expenses may include:</t>
  </si>
  <si>
    <t>Tuition and course registration fees</t>
  </si>
  <si>
    <t>Books</t>
  </si>
  <si>
    <t>Testing fees</t>
  </si>
  <si>
    <t>Clothing, personal safety items, tools or uniforms to participate in an SNAP E&amp;T component or to be used for a job</t>
  </si>
  <si>
    <t>Licensing and bonding fees for a work experience program</t>
  </si>
  <si>
    <t>Vision correction (such as eyeglasses, bifocals, eye exam)</t>
  </si>
  <si>
    <t>Dental work (such as teeth cleaning)</t>
  </si>
  <si>
    <t>Legal services</t>
  </si>
  <si>
    <t>Case management</t>
  </si>
  <si>
    <t>Dependent care</t>
  </si>
  <si>
    <t>Transportation to and from the SNAP E&amp;T component</t>
  </si>
  <si>
    <t>Unallowable Use of Funds – Funds may not be used for any purpose listed below:</t>
  </si>
  <si>
    <t>In-kind services</t>
  </si>
  <si>
    <t>Funds used for SNAP E&amp;T components cannot be already designated as a match for another federal program.</t>
  </si>
  <si>
    <t>Services for the purpose of overcoming barriers to SNAP E&amp;T participation that make them exempt from Federal work registration altogether, such as mental health, drug or alcohol treatment and rehabilitation programs.</t>
  </si>
  <si>
    <t>Services (including tuition and academic fees) above what is already charged to the public.</t>
  </si>
  <si>
    <t>Meals away from home</t>
  </si>
  <si>
    <t>Bonuses for Staff</t>
  </si>
  <si>
    <t>Purchase of personal items</t>
  </si>
  <si>
    <t>Other disallowed costs, per OMB Circulars A-21 and A-87 (relocated at 2 C.F.R. §225.55). Examples include:</t>
  </si>
  <si>
    <t>Bad debt expenses</t>
  </si>
  <si>
    <t>Political contributions</t>
  </si>
  <si>
    <t>Fines and penalties for failure to comply with Federal, State or Local laws</t>
  </si>
  <si>
    <t>Legislative expenses</t>
  </si>
  <si>
    <t>Losses not covered by insurance</t>
  </si>
  <si>
    <t>Cost of construction or purchase of facilities or buildings</t>
  </si>
  <si>
    <t>Sectarian worship or proselytization</t>
  </si>
  <si>
    <t>Refreshments</t>
  </si>
  <si>
    <t>Promotional items and memorabilia</t>
  </si>
  <si>
    <t>Items that have already been deemed unallowable by USDA’s Food and Nutrition Service:</t>
  </si>
  <si>
    <t>Personal computers</t>
  </si>
  <si>
    <t>Living Stipends</t>
  </si>
  <si>
    <t>Vehicle purchases</t>
  </si>
  <si>
    <t>Automobile insurance</t>
  </si>
  <si>
    <t>Student loans</t>
  </si>
  <si>
    <t>Relocation expenses</t>
  </si>
  <si>
    <t>Union dues</t>
  </si>
  <si>
    <t>HOW TO FILL OUT THE SHEET:
 ● The sheet is locked to protect pertinent information and formulas
 ● Enter information into all fillable columns for all needed rows (Columns H and I will calculate)
 ● If you need to add rows, please contact the DHS SNAP E&amp;T Team</t>
  </si>
  <si>
    <t>SNAP E&amp;T Budget and Narrative</t>
  </si>
  <si>
    <t>Contract Period: FFY2026-2028</t>
  </si>
  <si>
    <t>Organization Name:</t>
  </si>
  <si>
    <t>ABC Inc.</t>
  </si>
  <si>
    <t>Administrative Reimbursement (AR) Proposed Budget Calculations</t>
  </si>
  <si>
    <t>Personnel Salaries</t>
  </si>
  <si>
    <t xml:space="preserve">Employee Name </t>
  </si>
  <si>
    <t>Title</t>
  </si>
  <si>
    <t>SNAP E&amp;T Duties</t>
  </si>
  <si>
    <t xml:space="preserve"> Annual Salary      (non-federal portion minus fringe)</t>
  </si>
  <si>
    <r>
      <rPr>
        <rFont val="Calibri"/>
        <color theme="1"/>
        <sz val="14.0"/>
      </rPr>
      <t xml:space="preserve">% of time </t>
    </r>
    <r>
      <rPr>
        <rFont val="Calibri"/>
        <b/>
        <color theme="1"/>
        <sz val="14.0"/>
      </rPr>
      <t>cost-allocated</t>
    </r>
    <r>
      <rPr>
        <rFont val="Calibri"/>
        <color theme="1"/>
        <sz val="14.0"/>
      </rPr>
      <t xml:space="preserve"> to SNAP</t>
    </r>
  </si>
  <si>
    <t>Total  Salary Charged to SNAP</t>
  </si>
  <si>
    <t>Reimbursement Amount (50%)</t>
  </si>
  <si>
    <t>JOHN DOE</t>
  </si>
  <si>
    <t>Workforce Director</t>
  </si>
  <si>
    <t>10/2/24, 10/16/24</t>
  </si>
  <si>
    <t>GREG JOHNSON</t>
  </si>
  <si>
    <t>Jobs Specialist</t>
  </si>
  <si>
    <t>BETTY FORD</t>
  </si>
  <si>
    <t>SNAP Coordinator</t>
  </si>
  <si>
    <t>LINDA POPE</t>
  </si>
  <si>
    <t>THOMAS JONES</t>
  </si>
  <si>
    <t>Outreach Coordinator</t>
  </si>
  <si>
    <t>MARIA SANTOS</t>
  </si>
  <si>
    <t>JASON LEE</t>
  </si>
  <si>
    <t>Case Manager</t>
  </si>
  <si>
    <t>RHONDA BROWN</t>
  </si>
  <si>
    <t>Total Salaries</t>
  </si>
  <si>
    <t>Total Salaries charged to SNAP E&amp;T</t>
  </si>
  <si>
    <t>Fringe (% of Salaries)</t>
  </si>
  <si>
    <t>Total Salary Charged to SNAP</t>
  </si>
  <si>
    <t>Fringe Rate %</t>
  </si>
  <si>
    <t>Total charged to SNAP</t>
  </si>
  <si>
    <t>Total Fringe</t>
  </si>
  <si>
    <t>Total Fringe charged to SNAP E&amp;T</t>
  </si>
  <si>
    <t>Copying / Printing / Materials</t>
  </si>
  <si>
    <t>Vendor</t>
  </si>
  <si>
    <t xml:space="preserve">Description of Services   </t>
  </si>
  <si>
    <t>Total Annual Amount</t>
  </si>
  <si>
    <t>% Charged to SNAP</t>
  </si>
  <si>
    <t>Total Amount Charged to SNAP</t>
  </si>
  <si>
    <t>Go Print</t>
  </si>
  <si>
    <t>Copying and printing service</t>
  </si>
  <si>
    <t>Total Copying/ Printing/ Materials</t>
  </si>
  <si>
    <t>Total Copying / Printing / Materials charged to SNAP E&amp;T</t>
  </si>
  <si>
    <t>Internet / Phone</t>
  </si>
  <si>
    <t>VERIZON</t>
  </si>
  <si>
    <t>phone service</t>
  </si>
  <si>
    <t>COMCAST</t>
  </si>
  <si>
    <t>internet</t>
  </si>
  <si>
    <t>Total Internet/ Phone charged to SNAP E&amp;T</t>
  </si>
  <si>
    <t>Equipment and other Capital expenditures</t>
  </si>
  <si>
    <t>Total Equipment and other Capital expenditures charged to SNAP E&amp;T</t>
  </si>
  <si>
    <t>Equipment and other non-Capital expenditures</t>
  </si>
  <si>
    <t xml:space="preserve">Description of Services  </t>
  </si>
  <si>
    <t>AMAZON</t>
  </si>
  <si>
    <t>Office supplies</t>
  </si>
  <si>
    <t>HOME DEPOT</t>
  </si>
  <si>
    <t>Total Equipment and other non-Capital expenditures charged to SNAP E&amp;T</t>
  </si>
  <si>
    <t>Building Space/ Sq ft.</t>
  </si>
  <si>
    <t>Landlord/ Lease holder</t>
  </si>
  <si>
    <t>Location/Address</t>
  </si>
  <si>
    <t>Description: Rent/ mortgage, etc.</t>
  </si>
  <si>
    <t>BRICK LEASING</t>
  </si>
  <si>
    <t>123 Maine St.</t>
  </si>
  <si>
    <t>Rent (rental agreement provided)</t>
  </si>
  <si>
    <t>Total Building Space/ Sq ft. charged to SNAP E&amp;T</t>
  </si>
  <si>
    <t>Other</t>
  </si>
  <si>
    <t>Total Other charged to SNAP E&amp;T</t>
  </si>
  <si>
    <t>Employee Travel</t>
  </si>
  <si>
    <t>Employee Name</t>
  </si>
  <si>
    <t>Description (in or out of state)/ Purpose of travel for SNAP E&amp;T</t>
  </si>
  <si>
    <t>Out of state - ABC Conference VA 10/20</t>
  </si>
  <si>
    <t>Weekly visits to training sites</t>
  </si>
  <si>
    <t>Total Employee Travel charged to SNAP E&amp;T</t>
  </si>
  <si>
    <t>Contractual Services</t>
  </si>
  <si>
    <t>Contractor Name</t>
  </si>
  <si>
    <t>Date Range of Service</t>
  </si>
  <si>
    <t>BRIAN JOHNSON</t>
  </si>
  <si>
    <t>CDL Instructor</t>
  </si>
  <si>
    <t>11/1-5/31</t>
  </si>
  <si>
    <t>REBECCA SIMON</t>
  </si>
  <si>
    <t>Culinary Instructor</t>
  </si>
  <si>
    <t>10/1-9/30</t>
  </si>
  <si>
    <t>TIM ROBERTSON</t>
  </si>
  <si>
    <t>Welding Instructor</t>
  </si>
  <si>
    <t>10/1-4/30</t>
  </si>
  <si>
    <t>Total Contractual Services charged to SNAP E&amp;T</t>
  </si>
  <si>
    <t>Indirect Cost (employee travel not included)</t>
  </si>
  <si>
    <t>Total Administrative Costs (employee travel not included)</t>
  </si>
  <si>
    <t>10% Charged to SNAP</t>
  </si>
  <si>
    <t>Total Indirect Cost charged to SNAP E&amp;T</t>
  </si>
  <si>
    <t>Total Administrative Costs:</t>
  </si>
  <si>
    <t>Total Administrative Costs reimbursed by SNAP E&amp;T:</t>
  </si>
  <si>
    <t>Participant Reimbursement (PR) Proposed Budget Calculations</t>
  </si>
  <si>
    <t>Education &amp; Supplies</t>
  </si>
  <si>
    <t>Total participants receiving services/items</t>
  </si>
  <si>
    <t>Amazon</t>
  </si>
  <si>
    <t>Textbooks and materials</t>
  </si>
  <si>
    <t>Legal Services</t>
  </si>
  <si>
    <t>Total Legal Services charged to SNAP E&amp;T</t>
  </si>
  <si>
    <t>Medical Services</t>
  </si>
  <si>
    <t>Total Medical Services charged to SNAP E&amp;T</t>
  </si>
  <si>
    <t>Transportation</t>
  </si>
  <si>
    <t>RPG</t>
  </si>
  <si>
    <t>bus passes</t>
  </si>
  <si>
    <t>MTA</t>
  </si>
  <si>
    <t>Total Transportation Services charged to SNAP E&amp;T</t>
  </si>
  <si>
    <t>Work clothing/ Tools</t>
  </si>
  <si>
    <t>Pocket Nurse</t>
  </si>
  <si>
    <t>scrubs and gear</t>
  </si>
  <si>
    <t>Total Work Clothing/ Tools charged to SNAP E&amp;T</t>
  </si>
  <si>
    <t>WorkNet</t>
  </si>
  <si>
    <t>On the job training</t>
  </si>
  <si>
    <t>Total "Other" charged to SNAP E&amp;T</t>
  </si>
  <si>
    <t>Subtotal for Participant Costs w/o Childcare charged to SNAP</t>
  </si>
  <si>
    <t>Childcare</t>
  </si>
  <si>
    <t>Total Participants Receiving Services/Items</t>
  </si>
  <si>
    <t>Total Childcare charged to SNAP E&amp;T</t>
  </si>
  <si>
    <t>Total Participant Costs:</t>
  </si>
  <si>
    <t>Total Participant Costs reimbursed by SNAP E&amp;T:</t>
  </si>
  <si>
    <t>Total FFY26 Amount:</t>
  </si>
  <si>
    <t>Total FFY26 Amount reimbursed by SNAP E&amp;T:</t>
  </si>
  <si>
    <t>Estimated Enrollement FFY 26:</t>
  </si>
  <si>
    <t>Total # of Participants (all enrollees):</t>
  </si>
  <si>
    <t xml:space="preserve">Total # of Participants (SNAP only) : </t>
  </si>
  <si>
    <t xml:space="preserve">% of SNAP Participants Enrolled: </t>
  </si>
  <si>
    <r>
      <rPr>
        <rFont val="Calibri"/>
        <color theme="1"/>
        <sz val="14.0"/>
      </rPr>
      <t xml:space="preserve">% of time </t>
    </r>
    <r>
      <rPr>
        <rFont val="Calibri"/>
        <b/>
        <color theme="1"/>
        <sz val="14.0"/>
      </rPr>
      <t>cost-allocated</t>
    </r>
    <r>
      <rPr>
        <rFont val="Calibri"/>
        <color theme="1"/>
        <sz val="14.0"/>
      </rPr>
      <t xml:space="preserve"> to SNAP</t>
    </r>
  </si>
  <si>
    <r>
      <rPr>
        <rFont val="Calibri"/>
        <color theme="1"/>
        <sz val="14.0"/>
      </rPr>
      <t xml:space="preserve">% of time </t>
    </r>
    <r>
      <rPr>
        <rFont val="Calibri"/>
        <b/>
        <color theme="1"/>
        <sz val="14.0"/>
      </rPr>
      <t>cost-allocated</t>
    </r>
    <r>
      <rPr>
        <rFont val="Calibri"/>
        <color theme="1"/>
        <sz val="14.0"/>
      </rPr>
      <t xml:space="preserve"> to SNAP</t>
    </r>
  </si>
  <si>
    <t>Total FFY27 Amount:</t>
  </si>
  <si>
    <t>Total FFY27 Amount reimbursed by SNAP E&amp;T:</t>
  </si>
  <si>
    <t>Estimated Enrollement FFY 27:</t>
  </si>
  <si>
    <r>
      <rPr>
        <rFont val="Calibri"/>
        <color theme="1"/>
        <sz val="14.0"/>
      </rPr>
      <t xml:space="preserve">% of time </t>
    </r>
    <r>
      <rPr>
        <rFont val="Calibri"/>
        <b/>
        <color theme="1"/>
        <sz val="14.0"/>
      </rPr>
      <t>cost-allocated</t>
    </r>
    <r>
      <rPr>
        <rFont val="Calibri"/>
        <color theme="1"/>
        <sz val="14.0"/>
      </rPr>
      <t xml:space="preserve"> to SNAP</t>
    </r>
  </si>
  <si>
    <t>Total FFY28 Amount:</t>
  </si>
  <si>
    <t>Total FFY28 Amount reimbursed by SNAP E&amp;T:</t>
  </si>
  <si>
    <t>Estimated Enrollement FFY 28:</t>
  </si>
  <si>
    <t>FFY 2026-FFY 2028</t>
  </si>
  <si>
    <t>3 YEAR BUDGET DETAIL / SUMMARY</t>
  </si>
  <si>
    <t>Administrative Reimbursement (AR)</t>
  </si>
  <si>
    <t>Allocated Salary Costs</t>
  </si>
  <si>
    <t xml:space="preserve">Total Allocated to SNAP E&amp;T Program Budget                                            </t>
  </si>
  <si>
    <t>Projected Federal Reimbursement Amount for sevices to SNAP E&amp;T customers</t>
  </si>
  <si>
    <t>Personnel ( Salary )</t>
  </si>
  <si>
    <t>Personnel ( Fringe )</t>
  </si>
  <si>
    <t>Subtotal Personnel</t>
  </si>
  <si>
    <t>Direct Costs</t>
  </si>
  <si>
    <t>Copying/Printing/Materials</t>
  </si>
  <si>
    <t>Internet/Telephone</t>
  </si>
  <si>
    <t xml:space="preserve">50% Allocated Amounts                                         </t>
  </si>
  <si>
    <t>Equipment and Other Capital Expenditures</t>
  </si>
  <si>
    <t>FFY 2026</t>
  </si>
  <si>
    <t>FYY 2027</t>
  </si>
  <si>
    <t>FFY 2028</t>
  </si>
  <si>
    <t>Supplies and Non Capital Expenditures</t>
  </si>
  <si>
    <t>AR</t>
  </si>
  <si>
    <t>Building/Space Sq Ft _________</t>
  </si>
  <si>
    <t xml:space="preserve">PR  </t>
  </si>
  <si>
    <t>Other:</t>
  </si>
  <si>
    <t>TOTAL</t>
  </si>
  <si>
    <t>Subtotal Direct Costs</t>
  </si>
  <si>
    <t>In State/ Out of State</t>
  </si>
  <si>
    <t>Subtotal Travel</t>
  </si>
  <si>
    <t>Subtotal Contractual</t>
  </si>
  <si>
    <t>Total Personnel, Direct Costs, Travel, and Contractual</t>
  </si>
  <si>
    <t>Indirect Costs</t>
  </si>
  <si>
    <t xml:space="preserve">ADMINISTRATIVE TOTAL </t>
  </si>
  <si>
    <t>Participant Reimbursement (PR)</t>
  </si>
  <si>
    <t>Allowable Expenses</t>
  </si>
  <si>
    <t>Total Annual Program Budget               (Public Cash + Public In Kind + Private Cash)</t>
  </si>
  <si>
    <t xml:space="preserve">
Projected Federal Reimbursement Amount</t>
  </si>
  <si>
    <t>Education and Supplies</t>
  </si>
  <si>
    <t>Work Clothing and Tools</t>
  </si>
  <si>
    <t xml:space="preserve">Other - explanation required: </t>
  </si>
  <si>
    <t>Child Care</t>
  </si>
  <si>
    <t xml:space="preserve">PARTICIPATION TOTAL </t>
  </si>
  <si>
    <t>Total Project Amount</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</si>
</sst>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_(&quot;$&quot;* #,##0.00_);_(&quot;$&quot;* \(#,##0.00\);_(&quot;$&quot;* &quot;-&quot;??_);_(@_)"/>
    <numFmt numFmtId="166" formatCode="&quot;$&quot;#,##0.00"/>
    <numFmt numFmtId="167" formatCode="_(&quot;$&quot;* #,##0_);_(&quot;$&quot;* \(#,##0\);_(&quot;$&quot;* &quot;-&quot;??_);_(@_)"/>
    <numFmt numFmtId="168" formatCode="m/d/yy"/>
    <numFmt numFmtId="169" formatCode="&quot;$&quot;#,##0.0"/>
  </numFmts>
  <fonts count="39">
    <font>
      <sz val="11.0"/>
      <color theme="1"/>
      <name val="Calibri"/>
      <scheme val="minor"/>
    </font>
    <font>
      <b/>
      <sz val="12.0"/>
      <color theme="1"/>
      <name val="Arial"/>
    </font>
    <font>
      <color theme="1"/>
      <name val="Calibri"/>
      <scheme val="minor"/>
    </font>
    <font>
      <b/>
      <sz val="12.0"/>
      <color theme="1"/>
      <name val="Aptos"/>
    </font>
    <font>
      <b/>
      <sz val="16.0"/>
      <color theme="1"/>
      <name val="Arial"/>
    </font>
    <font>
      <b/>
      <u/>
      <sz val="14.0"/>
      <color theme="1"/>
      <name val="Arial"/>
    </font>
    <font>
      <b/>
      <i/>
      <sz val="12.0"/>
      <color theme="1"/>
      <name val="Aptos"/>
    </font>
    <font>
      <i/>
      <color theme="1"/>
      <name val="Calibri"/>
      <scheme val="minor"/>
    </font>
    <font>
      <b/>
      <i/>
      <sz val="12.0"/>
      <color theme="1"/>
      <name val="Arial"/>
    </font>
    <font>
      <b/>
      <i/>
      <u/>
      <sz val="16.0"/>
      <color theme="1"/>
      <name val="Aptos"/>
    </font>
    <font>
      <b/>
      <i/>
      <u/>
      <sz val="16.0"/>
      <color theme="1"/>
      <name val="Aptos"/>
    </font>
    <font>
      <b/>
      <i/>
      <u/>
      <sz val="12.0"/>
      <color theme="1"/>
      <name val="Aptos"/>
    </font>
    <font>
      <b/>
      <i/>
      <u/>
      <sz val="14.0"/>
      <color rgb="FF51CE16"/>
      <name val="Aptos"/>
    </font>
    <font>
      <b/>
      <i/>
      <u/>
      <sz val="12.0"/>
      <color theme="1"/>
      <name val="Aptos"/>
    </font>
    <font>
      <b/>
      <i/>
      <u/>
      <sz val="14.0"/>
      <color rgb="FFFF0000"/>
      <name val="Aptos"/>
    </font>
    <font>
      <b/>
      <u/>
      <sz val="24.0"/>
      <color theme="1"/>
      <name val="Calibri"/>
    </font>
    <font>
      <b/>
      <sz val="20.0"/>
      <color theme="1"/>
      <name val="Calibri"/>
    </font>
    <font>
      <sz val="14.0"/>
      <color theme="1"/>
      <name val="Calibri"/>
    </font>
    <font>
      <sz val="11.0"/>
      <color theme="1"/>
      <name val="Calibri"/>
    </font>
    <font>
      <b/>
      <sz val="14.0"/>
      <color theme="1"/>
      <name val="Calibri"/>
    </font>
    <font/>
    <font>
      <b/>
      <sz val="18.0"/>
      <color theme="1"/>
      <name val="Calibri"/>
    </font>
    <font>
      <sz val="14.0"/>
      <color rgb="FF000000"/>
      <name val="Calibri"/>
    </font>
    <font>
      <b/>
      <sz val="14.0"/>
      <color rgb="FF000000"/>
      <name val="Calibri"/>
    </font>
    <font>
      <sz val="18.0"/>
      <color theme="1"/>
      <name val="Calibri"/>
    </font>
    <font>
      <b/>
      <sz val="18.0"/>
      <color rgb="FF000000"/>
      <name val="Calibri"/>
    </font>
    <font>
      <b/>
      <sz val="17.0"/>
      <color theme="1"/>
      <name val="Calibri"/>
    </font>
    <font>
      <sz val="16.0"/>
      <color theme="1"/>
      <name val="Calibri"/>
    </font>
    <font>
      <b/>
      <sz val="12.0"/>
      <color rgb="FF000000"/>
      <name val="Arial"/>
    </font>
    <font>
      <sz val="10.0"/>
      <color theme="1"/>
      <name val="Arial"/>
    </font>
    <font>
      <b/>
      <sz val="11.0"/>
      <color theme="1"/>
      <name val="Arial"/>
    </font>
    <font>
      <sz val="10.0"/>
      <color rgb="FF000000"/>
      <name val="Calibri"/>
    </font>
    <font>
      <sz val="11.0"/>
      <color theme="1"/>
      <name val="Arial"/>
    </font>
    <font>
      <sz val="12.0"/>
      <color theme="1"/>
      <name val="Arial"/>
    </font>
    <font>
      <sz val="12.0"/>
      <color rgb="FF000000"/>
      <name val="Arial"/>
    </font>
    <font>
      <b/>
      <sz val="10.0"/>
      <color rgb="FF000000"/>
      <name val="Calibri"/>
    </font>
    <font>
      <sz val="11.0"/>
      <color rgb="FF000000"/>
      <name val="Arial"/>
    </font>
    <font>
      <b/>
      <sz val="14.0"/>
      <color rgb="FF000000"/>
      <name val="Arial"/>
    </font>
    <font>
      <b/>
      <sz val="14.0"/>
      <color theme="1"/>
      <name val="Arial"/>
    </font>
  </fonts>
  <fills count="15">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C9DAF8"/>
        <bgColor rgb="FFC9DAF8"/>
      </patternFill>
    </fill>
    <fill>
      <patternFill patternType="solid">
        <fgColor rgb="FFD8D8D8"/>
        <bgColor rgb="FFD8D8D8"/>
      </patternFill>
    </fill>
    <fill>
      <patternFill patternType="solid">
        <fgColor rgb="FF999999"/>
        <bgColor rgb="FF999999"/>
      </patternFill>
    </fill>
    <fill>
      <patternFill patternType="solid">
        <fgColor rgb="FFA5A5A5"/>
        <bgColor rgb="FFA5A5A5"/>
      </patternFill>
    </fill>
    <fill>
      <patternFill patternType="solid">
        <fgColor rgb="FF00FF00"/>
        <bgColor rgb="FF00FF00"/>
      </patternFill>
    </fill>
    <fill>
      <patternFill patternType="solid">
        <fgColor rgb="FFB7B7B7"/>
        <bgColor rgb="FFB7B7B7"/>
      </patternFill>
    </fill>
    <fill>
      <patternFill patternType="solid">
        <fgColor rgb="FFBFBFBF"/>
        <bgColor rgb="FFBFBFBF"/>
      </patternFill>
    </fill>
    <fill>
      <patternFill patternType="solid">
        <fgColor rgb="FF8EAADB"/>
        <bgColor rgb="FF8EAADB"/>
      </patternFill>
    </fill>
    <fill>
      <patternFill patternType="solid">
        <fgColor rgb="FFD9EAD3"/>
        <bgColor rgb="FFD9EAD3"/>
      </patternFill>
    </fill>
  </fills>
  <borders count="111">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thick">
        <color rgb="FF000000"/>
      </top>
      <bottom style="thick">
        <color rgb="FF000000"/>
      </bottom>
    </border>
    <border>
      <left/>
      <right style="thick">
        <color rgb="FF000000"/>
      </right>
      <top style="thick">
        <color rgb="FF000000"/>
      </top>
      <bottom style="thick">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left style="thick">
        <color rgb="FF000000"/>
      </left>
      <right style="thick">
        <color rgb="FF000000"/>
      </right>
      <top/>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border>
    <border>
      <left/>
      <top/>
    </border>
    <border>
      <top/>
    </border>
    <border>
      <right/>
      <top/>
    </border>
    <border>
      <left/>
      <right/>
      <top/>
      <bottom/>
    </border>
    <border>
      <left/>
      <top/>
      <bottom/>
    </border>
    <border>
      <right/>
      <top/>
      <bottom/>
    </border>
    <border>
      <left/>
    </border>
    <border>
      <right/>
    </border>
    <border>
      <left/>
      <bottom style="thick">
        <color rgb="FF000000"/>
      </bottom>
    </border>
    <border>
      <bottom style="thick">
        <color rgb="FF000000"/>
      </bottom>
    </border>
    <border>
      <right/>
      <bottom style="thick">
        <color rgb="FF000000"/>
      </bottom>
    </border>
    <border>
      <left/>
      <right/>
      <top/>
      <bottom style="thick">
        <color rgb="FF000000"/>
      </bottom>
    </border>
    <border>
      <left style="thick">
        <color rgb="FF000000"/>
      </left>
      <right style="thick">
        <color rgb="FF000000"/>
      </right>
      <top style="thick">
        <color rgb="FF000000"/>
      </top>
      <bottom style="thick">
        <color rgb="FF000000"/>
      </bottom>
    </border>
    <border>
      <left style="thick">
        <color rgb="FFC9DAF8"/>
      </left>
      <right style="thick">
        <color rgb="FF000000"/>
      </right>
      <top/>
      <bottom style="thick">
        <color rgb="FF000000"/>
      </bottom>
    </border>
    <border>
      <left/>
      <right style="thin">
        <color rgb="FF000000"/>
      </right>
      <top/>
      <bottom style="thin">
        <color rgb="FF000000"/>
      </bottom>
    </border>
    <border>
      <top/>
      <bottom style="thin">
        <color rgb="FF000000"/>
      </bottom>
    </border>
    <border>
      <top/>
      <bottom/>
    </border>
    <border>
      <left/>
      <bottom/>
    </border>
    <border>
      <bottom/>
    </border>
    <border>
      <right/>
      <bottom/>
    </border>
    <border>
      <left style="thick">
        <color rgb="FF000000"/>
      </left>
      <right style="thick">
        <color rgb="FF000000"/>
      </right>
      <top style="thick">
        <color rgb="FF000000"/>
      </top>
      <bottom/>
    </border>
    <border>
      <left style="thick">
        <color rgb="FFC9DAF8"/>
      </left>
      <right style="thick">
        <color rgb="FF000000"/>
      </right>
      <top style="thick">
        <color rgb="FF000000"/>
      </top>
      <bottom style="thick">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top style="thick">
        <color rgb="FF000000"/>
      </top>
      <bottom style="thin">
        <color rgb="FF000000"/>
      </bottom>
    </border>
    <border>
      <left style="thin">
        <color rgb="FF000000"/>
      </left>
      <right style="thin">
        <color rgb="FF000000"/>
      </right>
      <top/>
      <bottom/>
    </border>
    <border>
      <left style="thin">
        <color rgb="FF000000"/>
      </left>
      <right/>
      <top/>
      <bottom style="thin">
        <color rgb="FF000000"/>
      </bottom>
    </border>
    <border>
      <left style="thick">
        <color rgb="FF000000"/>
      </left>
      <right style="thick">
        <color rgb="FF000000"/>
      </right>
      <top/>
      <bottom/>
    </border>
    <border>
      <left/>
      <right style="thin">
        <color rgb="FF000000"/>
      </right>
      <top style="thick">
        <color rgb="FF000000"/>
      </top>
      <bottom style="thin">
        <color rgb="FF000000"/>
      </bottom>
    </border>
    <border>
      <left style="thin">
        <color rgb="FF000000"/>
      </left>
      <right style="thin">
        <color rgb="FF000000"/>
      </right>
      <bottom style="thin">
        <color rgb="FF000000"/>
      </bottom>
    </border>
    <border>
      <left style="thin">
        <color rgb="FF000000"/>
      </left>
      <top/>
    </border>
    <border>
      <right style="thin">
        <color rgb="FF000000"/>
      </right>
      <top/>
    </border>
    <border>
      <left style="thin">
        <color rgb="FF000000"/>
      </left>
      <bottom style="thin">
        <color rgb="FF000000"/>
      </bottom>
    </border>
    <border>
      <right style="thin">
        <color rgb="FF000000"/>
      </right>
      <bottom style="thin">
        <color rgb="FF000000"/>
      </bottom>
    </border>
    <border>
      <left/>
      <right/>
      <top style="thick">
        <color rgb="FF000000"/>
      </top>
      <bottom/>
    </border>
    <border>
      <left style="thick">
        <color rgb="FF00FF00"/>
      </left>
      <right style="thick">
        <color rgb="FF000000"/>
      </right>
      <top style="thick">
        <color rgb="FF000000"/>
      </top>
      <bottom style="thick">
        <color rgb="FF000000"/>
      </bottom>
    </border>
    <border>
      <left style="thin">
        <color rgb="FF000000"/>
      </left>
      <right style="thin">
        <color rgb="FF000000"/>
      </right>
      <top style="thick">
        <color rgb="FF000000"/>
      </top>
      <bottom style="thin">
        <color rgb="FF000000"/>
      </bottom>
    </border>
    <border>
      <left/>
      <top style="thick">
        <color rgb="FF000000"/>
      </top>
      <bottom style="thin">
        <color rgb="FF000000"/>
      </bottom>
    </border>
    <border>
      <right style="thin">
        <color rgb="FF000000"/>
      </right>
    </border>
    <border>
      <left/>
      <bottom style="thin">
        <color rgb="FF000000"/>
      </bottom>
    </border>
    <border>
      <right/>
      <bottom style="thin">
        <color rgb="FF000000"/>
      </bottom>
    </border>
    <border>
      <left/>
      <right/>
      <top/>
      <bottom style="thin">
        <color rgb="FF000000"/>
      </bottom>
    </border>
    <border>
      <left style="thick">
        <color rgb="FF000000"/>
      </left>
      <right style="thick">
        <color rgb="FF000000"/>
      </right>
      <top style="thick">
        <color rgb="FF000000"/>
      </top>
      <bottom style="thin">
        <color rgb="FF000000"/>
      </bottom>
    </border>
    <border>
      <right style="thick">
        <color rgb="FF000000"/>
      </right>
      <top style="thin">
        <color rgb="FF000000"/>
      </top>
    </border>
    <border>
      <left/>
      <right/>
      <top/>
    </border>
    <border>
      <left style="thick">
        <color rgb="FF000000"/>
      </left>
      <right style="thick">
        <color rgb="FF000000"/>
      </right>
      <top style="thick">
        <color rgb="FF000000"/>
      </top>
    </border>
    <border>
      <right style="thick">
        <color rgb="FF000000"/>
      </right>
      <top style="thick">
        <color rgb="FF000000"/>
      </top>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right style="thin">
        <color rgb="FF000000"/>
      </right>
      <bottom/>
    </border>
    <border>
      <left style="thin">
        <color rgb="FF000000"/>
      </left>
      <right/>
      <bottom style="thin">
        <color rgb="FF000000"/>
      </bottom>
    </border>
    <border>
      <left style="thick">
        <color rgb="FF000000"/>
      </left>
      <right style="thick">
        <color rgb="FF000000"/>
      </right>
      <bottom style="thin">
        <color rgb="FF000000"/>
      </bottom>
    </border>
    <border>
      <right style="thick">
        <color rgb="FF000000"/>
      </right>
    </border>
    <border>
      <right style="thick">
        <color rgb="FF000000"/>
      </right>
      <bottom style="thick">
        <color rgb="FF000000"/>
      </bottom>
    </border>
    <border>
      <left/>
      <right style="thick">
        <color rgb="FF000000"/>
      </right>
      <bottom style="thick">
        <color rgb="FF000000"/>
      </bottom>
    </border>
    <border>
      <left style="thick">
        <color rgb="FF000000"/>
      </left>
      <top style="thick">
        <color rgb="FF000000"/>
      </top>
      <bottom style="thick">
        <color rgb="FF000000"/>
      </bottom>
    </border>
    <border>
      <left/>
      <right/>
      <top style="thick">
        <color rgb="FF000000"/>
      </top>
      <bottom style="thin">
        <color rgb="FF000000"/>
      </bottom>
    </border>
    <border>
      <left/>
      <right style="thick">
        <color rgb="FF000000"/>
      </right>
      <top style="thick">
        <color rgb="FF000000"/>
      </top>
      <bottom style="thin">
        <color rgb="FF000000"/>
      </bottom>
    </border>
    <border>
      <left/>
      <right style="thick">
        <color rgb="FF000000"/>
      </right>
      <top/>
      <bottom style="thin">
        <color rgb="FF000000"/>
      </bottom>
    </border>
    <border>
      <left/>
      <right style="thick">
        <color rgb="FF000000"/>
      </right>
      <top/>
      <bottom style="thick">
        <color rgb="FF000000"/>
      </bottom>
    </border>
    <border>
      <left style="thick">
        <color rgb="FF000000"/>
      </left>
      <right style="thick">
        <color rgb="FF000000"/>
      </right>
      <top/>
      <bottom style="thick">
        <color rgb="FF000000"/>
      </bottom>
    </border>
    <border>
      <left/>
      <top style="thick">
        <color rgb="FF000000"/>
      </top>
      <bottom style="thick">
        <color rgb="FF000000"/>
      </bottom>
    </border>
    <border>
      <left style="thick">
        <color rgb="FF000000"/>
      </left>
      <right style="thick">
        <color rgb="FF000000"/>
      </right>
      <top style="thin">
        <color rgb="FFFFFFFF"/>
      </top>
      <bottom style="thick">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ck">
        <color rgb="FF000000"/>
      </right>
    </border>
    <border>
      <left style="thin">
        <color rgb="FF000000"/>
      </left>
      <right style="thick">
        <color rgb="FF000000"/>
      </right>
      <top style="thin">
        <color rgb="FF000000"/>
      </top>
      <bottom style="thin">
        <color rgb="FF000000"/>
      </bottom>
    </border>
    <border>
      <left style="thick">
        <color rgb="FF000000"/>
      </left>
      <right style="thick">
        <color rgb="FF000000"/>
      </right>
      <top style="thin">
        <color rgb="FF000000"/>
      </top>
      <bottom style="thick">
        <color rgb="FF000000"/>
      </bottom>
    </border>
    <border>
      <left style="thick">
        <color rgb="FF000000"/>
      </left>
      <right style="thick">
        <color rgb="FF000000"/>
      </right>
      <bottom style="thin">
        <color rgb="FFFFFFFF"/>
      </bottom>
    </border>
    <border>
      <left style="thin">
        <color rgb="FF000000"/>
      </left>
      <right style="thick">
        <color rgb="FF000000"/>
      </right>
      <bottom style="thin">
        <color rgb="FF000000"/>
      </bottom>
    </border>
    <border>
      <left style="thick">
        <color rgb="FF000000"/>
      </left>
      <right style="double">
        <color rgb="FFFFFFFF"/>
      </right>
      <bottom style="thick">
        <color rgb="FF000000"/>
      </bottom>
    </border>
    <border>
      <left style="double">
        <color rgb="FFFFFFFF"/>
      </left>
      <right style="double">
        <color rgb="FFFFFFFF"/>
      </right>
      <bottom style="thick">
        <color rgb="FF000000"/>
      </bottom>
    </border>
    <border>
      <left style="double">
        <color rgb="FFFFFFFF"/>
      </left>
      <right style="thick">
        <color rgb="FF000000"/>
      </right>
      <bottom style="thick">
        <color rgb="FF000000"/>
      </bottom>
    </border>
    <border>
      <right style="thick">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ck">
        <color rgb="FF000000"/>
      </right>
      <top style="thick">
        <color rgb="FF000000"/>
      </top>
      <bottom style="thin">
        <color rgb="FFFFFFFF"/>
      </bottom>
    </border>
    <border>
      <left style="thick">
        <color rgb="FF000000"/>
      </left>
      <right style="thick">
        <color rgb="FF000000"/>
      </right>
      <bottom style="double">
        <color rgb="FF000000"/>
      </bottom>
    </border>
    <border>
      <right style="thin">
        <color rgb="FF000000"/>
      </right>
      <bottom style="medium">
        <color rgb="FF000000"/>
      </bottom>
    </border>
    <border>
      <left style="thin">
        <color rgb="FF000000"/>
      </left>
      <right style="thin">
        <color rgb="FF000000"/>
      </right>
      <bottom style="medium">
        <color rgb="FF000000"/>
      </bottom>
    </border>
    <border>
      <right style="thick">
        <color rgb="FF000000"/>
      </right>
      <bottom style="double">
        <color rgb="FF000000"/>
      </bottom>
    </border>
    <border>
      <right style="thin">
        <color rgb="FF000000"/>
      </right>
      <top style="thin">
        <color rgb="FFFFFFFF"/>
      </top>
      <bottom style="thin">
        <color rgb="FF000000"/>
      </bottom>
    </border>
    <border>
      <right style="thick">
        <color rgb="FF000000"/>
      </right>
      <top style="thin">
        <color rgb="FFFFFFFF"/>
      </top>
      <bottom style="thin">
        <color rgb="FF000000"/>
      </bottom>
    </border>
    <border>
      <left style="thick">
        <color rgb="FF000000"/>
      </left>
      <right style="thick">
        <color rgb="FF000000"/>
      </right>
      <bottom style="double">
        <color rgb="FFFFFFFF"/>
      </bottom>
    </border>
    <border>
      <left style="thin">
        <color rgb="FF000000"/>
      </left>
      <right style="thick">
        <color rgb="FF000000"/>
      </right>
      <top style="thin">
        <color rgb="FF000000"/>
      </top>
    </border>
    <border>
      <left style="thin">
        <color rgb="FF000000"/>
      </left>
      <right style="thick">
        <color rgb="FF000000"/>
      </right>
      <top style="thin">
        <color rgb="FFFFFFFF"/>
      </top>
      <bottom style="thin">
        <color rgb="FF000000"/>
      </bottom>
    </border>
    <border>
      <left style="thick">
        <color rgb="FF000000"/>
      </left>
      <right style="thick">
        <color rgb="FF000000"/>
      </right>
      <top style="thick">
        <color rgb="FFFFFFFF"/>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medium">
        <color rgb="FF000000"/>
      </left>
      <right style="thick">
        <color rgb="FF000000"/>
      </right>
      <top style="thick">
        <color rgb="FF000000"/>
      </top>
      <bottom style="thick">
        <color rgb="FF000000"/>
      </bottom>
    </border>
    <border>
      <left style="medium">
        <color rgb="FF000000"/>
      </left>
      <right style="thick">
        <color rgb="FF000000"/>
      </right>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s>
  <cellStyleXfs count="1">
    <xf borderId="0" fillId="0" fontId="0" numFmtId="0" applyAlignment="1" applyFont="1"/>
  </cellStyleXfs>
  <cellXfs count="384">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3" fontId="2" numFmtId="0" xfId="0" applyAlignment="1" applyFill="1" applyFont="1">
      <alignment shrinkToFit="0" wrapText="1"/>
    </xf>
    <xf borderId="0" fillId="3" fontId="3" numFmtId="0" xfId="0" applyAlignment="1" applyFont="1">
      <alignment shrinkToFit="0" wrapText="1"/>
    </xf>
    <xf borderId="0" fillId="3" fontId="3" numFmtId="0" xfId="0" applyAlignment="1" applyFont="1">
      <alignment readingOrder="0" shrinkToFit="0" wrapText="1"/>
    </xf>
    <xf borderId="0" fillId="3" fontId="1" numFmtId="0" xfId="0" applyAlignment="1" applyFont="1">
      <alignment readingOrder="0" shrinkToFit="0" wrapText="1"/>
    </xf>
    <xf borderId="0" fillId="2" fontId="4" numFmtId="0" xfId="0" applyAlignment="1" applyFont="1">
      <alignment readingOrder="0" shrinkToFit="0" wrapText="1"/>
    </xf>
    <xf borderId="0" fillId="3" fontId="5" numFmtId="0" xfId="0" applyAlignment="1" applyFont="1">
      <alignment readingOrder="0" shrinkToFit="0" wrapText="1"/>
    </xf>
    <xf borderId="0" fillId="3" fontId="6" numFmtId="0" xfId="0" applyAlignment="1" applyFont="1">
      <alignment readingOrder="0" shrinkToFit="0" wrapText="1"/>
    </xf>
    <xf borderId="0" fillId="3" fontId="7" numFmtId="0" xfId="0" applyAlignment="1" applyFont="1">
      <alignment shrinkToFit="0" wrapText="1"/>
    </xf>
    <xf borderId="0" fillId="4" fontId="6" numFmtId="0" xfId="0" applyAlignment="1" applyFill="1" applyFont="1">
      <alignment readingOrder="0" shrinkToFit="0" wrapText="1"/>
    </xf>
    <xf borderId="0" fillId="3" fontId="6" numFmtId="0" xfId="0" applyAlignment="1" applyFont="1">
      <alignment shrinkToFit="0" wrapText="1"/>
    </xf>
    <xf borderId="0" fillId="3" fontId="8" numFmtId="0" xfId="0" applyAlignment="1" applyFont="1">
      <alignment readingOrder="0" shrinkToFit="0" wrapText="1"/>
    </xf>
    <xf borderId="0" fillId="5" fontId="9" numFmtId="0" xfId="0" applyAlignment="1" applyFill="1" applyFont="1">
      <alignment readingOrder="0" shrinkToFit="0" wrapText="1"/>
    </xf>
    <xf borderId="0" fillId="5" fontId="2" numFmtId="0" xfId="0" applyAlignment="1" applyFont="1">
      <alignment shrinkToFit="0" wrapText="1"/>
    </xf>
    <xf borderId="0" fillId="2" fontId="10" numFmtId="0" xfId="0" applyAlignment="1" applyFont="1">
      <alignment readingOrder="0" shrinkToFit="0" wrapText="1"/>
    </xf>
    <xf borderId="0" fillId="3" fontId="11" numFmtId="0" xfId="0" applyAlignment="1" applyFont="1">
      <alignment shrinkToFit="0" wrapText="1"/>
    </xf>
    <xf borderId="0" fillId="5" fontId="12" numFmtId="0" xfId="0" applyAlignment="1" applyFont="1">
      <alignment readingOrder="0" shrinkToFit="0" wrapText="1"/>
    </xf>
    <xf borderId="0" fillId="3" fontId="13" numFmtId="0" xfId="0" applyAlignment="1" applyFont="1">
      <alignment readingOrder="0" shrinkToFit="0" wrapText="1"/>
    </xf>
    <xf borderId="0" fillId="3" fontId="14" numFmtId="0" xfId="0" applyAlignment="1" applyFont="1">
      <alignment readingOrder="0" shrinkToFit="0" wrapText="1"/>
    </xf>
    <xf borderId="0" fillId="0" fontId="2" numFmtId="0" xfId="0" applyAlignment="1" applyFont="1">
      <alignment horizontal="left"/>
    </xf>
    <xf borderId="0" fillId="2" fontId="15" numFmtId="0" xfId="0" applyAlignment="1" applyFont="1">
      <alignment horizontal="left" readingOrder="0" vertical="top"/>
    </xf>
    <xf borderId="0" fillId="0" fontId="16" numFmtId="0" xfId="0" applyAlignment="1" applyFont="1">
      <alignment horizontal="center" shrinkToFit="0" wrapText="1"/>
    </xf>
    <xf borderId="0" fillId="0" fontId="17" numFmtId="0" xfId="0" applyFont="1"/>
    <xf borderId="0" fillId="0" fontId="18" numFmtId="0" xfId="0" applyFont="1"/>
    <xf borderId="0" fillId="0" fontId="19" numFmtId="0" xfId="0" applyAlignment="1" applyFont="1">
      <alignment horizontal="center" shrinkToFit="0" wrapText="1"/>
    </xf>
    <xf borderId="0" fillId="0" fontId="19" numFmtId="0" xfId="0" applyAlignment="1" applyFont="1">
      <alignment horizontal="right" shrinkToFit="0" wrapText="1"/>
    </xf>
    <xf borderId="1" fillId="0" fontId="19" numFmtId="0" xfId="0" applyAlignment="1" applyBorder="1" applyFont="1">
      <alignment horizontal="center" readingOrder="0" shrinkToFit="0" wrapText="1"/>
    </xf>
    <xf borderId="1" fillId="0" fontId="20" numFmtId="0" xfId="0" applyBorder="1" applyFont="1"/>
    <xf borderId="2" fillId="2" fontId="21" numFmtId="0" xfId="0" applyAlignment="1" applyBorder="1" applyFont="1">
      <alignment horizontal="left" shrinkToFit="0" wrapText="1"/>
    </xf>
    <xf borderId="3" fillId="0" fontId="20" numFmtId="0" xfId="0" applyBorder="1" applyFont="1"/>
    <xf borderId="4" fillId="0" fontId="20" numFmtId="0" xfId="0" applyBorder="1" applyFont="1"/>
    <xf borderId="0" fillId="0" fontId="17" numFmtId="0" xfId="0" applyAlignment="1" applyFont="1">
      <alignment shrinkToFit="0" wrapText="1"/>
    </xf>
    <xf borderId="0" fillId="0" fontId="17" numFmtId="0" xfId="0" applyAlignment="1" applyFont="1">
      <alignment horizontal="center"/>
    </xf>
    <xf borderId="5" fillId="6" fontId="19" numFmtId="0" xfId="0" applyAlignment="1" applyBorder="1" applyFill="1" applyFont="1">
      <alignment horizontal="left"/>
    </xf>
    <xf borderId="5" fillId="6" fontId="19" numFmtId="0" xfId="0" applyAlignment="1" applyBorder="1" applyFont="1">
      <alignment horizontal="left" shrinkToFit="0" wrapText="1"/>
    </xf>
    <xf borderId="5" fillId="6" fontId="17" numFmtId="0" xfId="0" applyBorder="1" applyFont="1"/>
    <xf borderId="5" fillId="6" fontId="17" numFmtId="0" xfId="0" applyAlignment="1" applyBorder="1" applyFont="1">
      <alignment shrinkToFit="0" wrapText="1"/>
    </xf>
    <xf borderId="6" fillId="6" fontId="17" numFmtId="0" xfId="0" applyBorder="1" applyFont="1"/>
    <xf borderId="7" fillId="7" fontId="17" numFmtId="0" xfId="0" applyAlignment="1" applyBorder="1" applyFill="1" applyFont="1">
      <alignment horizontal="center" shrinkToFit="0" vertical="center" wrapText="1"/>
    </xf>
    <xf borderId="8" fillId="7" fontId="17" numFmtId="0" xfId="0" applyAlignment="1" applyBorder="1" applyFont="1">
      <alignment horizontal="center" shrinkToFit="0" vertical="center" wrapText="1"/>
    </xf>
    <xf borderId="9" fillId="0" fontId="20" numFmtId="0" xfId="0" applyBorder="1" applyFont="1"/>
    <xf borderId="10" fillId="7" fontId="17" numFmtId="0" xfId="0" applyAlignment="1" applyBorder="1" applyFont="1">
      <alignment horizontal="center" shrinkToFit="0" vertical="center" wrapText="1"/>
    </xf>
    <xf borderId="11" fillId="0" fontId="17" numFmtId="0" xfId="0" applyBorder="1" applyFont="1"/>
    <xf borderId="11" fillId="0" fontId="17" numFmtId="0" xfId="0" applyAlignment="1" applyBorder="1" applyFont="1">
      <alignment shrinkToFit="0" wrapText="1"/>
    </xf>
    <xf borderId="11" fillId="5" fontId="17" numFmtId="0" xfId="0" applyBorder="1" applyFont="1"/>
    <xf borderId="2" fillId="0" fontId="17" numFmtId="164" xfId="0" applyAlignment="1" applyBorder="1" applyFont="1" applyNumberFormat="1">
      <alignment horizontal="left" readingOrder="0"/>
    </xf>
    <xf borderId="2" fillId="5" fontId="22" numFmtId="9" xfId="0" applyAlignment="1" applyBorder="1" applyFont="1" applyNumberFormat="1">
      <alignment horizontal="left"/>
    </xf>
    <xf borderId="2" fillId="0" fontId="22" numFmtId="164" xfId="0" applyAlignment="1" applyBorder="1" applyFont="1" applyNumberFormat="1">
      <alignment horizontal="left"/>
    </xf>
    <xf borderId="12" fillId="5" fontId="22" numFmtId="164" xfId="0" applyAlignment="1" applyBorder="1" applyFont="1" applyNumberFormat="1">
      <alignment shrinkToFit="0" wrapText="1"/>
    </xf>
    <xf borderId="11" fillId="5" fontId="17" numFmtId="14" xfId="0" applyAlignment="1" applyBorder="1" applyFont="1" applyNumberFormat="1">
      <alignment shrinkToFit="0" wrapText="1"/>
    </xf>
    <xf borderId="2" fillId="0" fontId="17" numFmtId="164" xfId="0" applyAlignment="1" applyBorder="1" applyFont="1" applyNumberFormat="1">
      <alignment horizontal="left"/>
    </xf>
    <xf borderId="2" fillId="5" fontId="22" numFmtId="164" xfId="0" applyAlignment="1" applyBorder="1" applyFont="1" applyNumberFormat="1">
      <alignment horizontal="left"/>
    </xf>
    <xf borderId="13" fillId="0" fontId="17" numFmtId="0" xfId="0" applyAlignment="1" applyBorder="1" applyFont="1">
      <alignment shrinkToFit="0" wrapText="1"/>
    </xf>
    <xf borderId="14" fillId="8" fontId="17" numFmtId="0" xfId="0" applyBorder="1" applyFill="1" applyFont="1"/>
    <xf borderId="15" fillId="0" fontId="20" numFmtId="0" xfId="0" applyBorder="1" applyFont="1"/>
    <xf borderId="16" fillId="0" fontId="20" numFmtId="0" xfId="0" applyBorder="1" applyFont="1"/>
    <xf borderId="17" fillId="9" fontId="19" numFmtId="2" xfId="0" applyBorder="1" applyFill="1" applyFont="1" applyNumberFormat="1"/>
    <xf borderId="17" fillId="9" fontId="17" numFmtId="0" xfId="0" applyAlignment="1" applyBorder="1" applyFont="1">
      <alignment shrinkToFit="0" wrapText="1"/>
    </xf>
    <xf borderId="18" fillId="9" fontId="19" numFmtId="164" xfId="0" applyAlignment="1" applyBorder="1" applyFont="1" applyNumberFormat="1">
      <alignment horizontal="left" shrinkToFit="0" wrapText="1"/>
    </xf>
    <xf borderId="19" fillId="0" fontId="20" numFmtId="0" xfId="0" applyBorder="1" applyFont="1"/>
    <xf borderId="13" fillId="0" fontId="17" numFmtId="0" xfId="0" applyBorder="1" applyFont="1"/>
    <xf borderId="20" fillId="0" fontId="20" numFmtId="0" xfId="0" applyBorder="1" applyFont="1"/>
    <xf borderId="21" fillId="0" fontId="20" numFmtId="0" xfId="0" applyBorder="1" applyFont="1"/>
    <xf borderId="17" fillId="5" fontId="17" numFmtId="0" xfId="0" applyBorder="1" applyFont="1"/>
    <xf borderId="22" fillId="0" fontId="20" numFmtId="0" xfId="0" applyBorder="1" applyFont="1"/>
    <xf borderId="23" fillId="0" fontId="20" numFmtId="0" xfId="0" applyBorder="1" applyFont="1"/>
    <xf borderId="24" fillId="0" fontId="20" numFmtId="0" xfId="0" applyBorder="1" applyFont="1"/>
    <xf borderId="25" fillId="9" fontId="19" numFmtId="2" xfId="0" applyBorder="1" applyFont="1" applyNumberFormat="1"/>
    <xf borderId="25" fillId="9" fontId="17" numFmtId="0" xfId="0" applyAlignment="1" applyBorder="1" applyFont="1">
      <alignment shrinkToFit="0" wrapText="1"/>
    </xf>
    <xf borderId="25" fillId="8" fontId="18" numFmtId="0" xfId="0" applyBorder="1" applyFont="1"/>
    <xf borderId="26" fillId="10" fontId="19" numFmtId="164" xfId="0" applyAlignment="1" applyBorder="1" applyFill="1" applyFont="1" applyNumberFormat="1">
      <alignment shrinkToFit="0" wrapText="1"/>
    </xf>
    <xf borderId="25" fillId="6" fontId="19" numFmtId="0" xfId="0" applyAlignment="1" applyBorder="1" applyFont="1">
      <alignment horizontal="left"/>
    </xf>
    <xf borderId="25" fillId="6" fontId="17" numFmtId="0" xfId="0" applyBorder="1" applyFont="1"/>
    <xf borderId="25" fillId="6" fontId="17" numFmtId="0" xfId="0" applyAlignment="1" applyBorder="1" applyFont="1">
      <alignment shrinkToFit="0" wrapText="1"/>
    </xf>
    <xf borderId="27" fillId="6" fontId="17" numFmtId="0" xfId="0" applyBorder="1" applyFont="1"/>
    <xf borderId="28" fillId="7" fontId="17" numFmtId="0" xfId="0" applyAlignment="1" applyBorder="1" applyFont="1">
      <alignment horizontal="center" shrinkToFit="0" vertical="center" wrapText="1"/>
    </xf>
    <xf borderId="29" fillId="0" fontId="20" numFmtId="0" xfId="0" applyBorder="1" applyFont="1"/>
    <xf borderId="11" fillId="0" fontId="22" numFmtId="164" xfId="0" applyBorder="1" applyFont="1" applyNumberFormat="1"/>
    <xf borderId="11" fillId="5" fontId="22" numFmtId="9" xfId="0" applyAlignment="1" applyBorder="1" applyFont="1" applyNumberFormat="1">
      <alignment readingOrder="0"/>
    </xf>
    <xf borderId="2" fillId="5" fontId="22" numFmtId="164" xfId="0" applyAlignment="1" applyBorder="1" applyFont="1" applyNumberFormat="1">
      <alignment horizontal="center"/>
    </xf>
    <xf borderId="11" fillId="5" fontId="22" numFmtId="9" xfId="0" applyBorder="1" applyFont="1" applyNumberFormat="1"/>
    <xf borderId="0" fillId="0" fontId="17" numFmtId="165" xfId="0" applyFont="1" applyNumberFormat="1"/>
    <xf borderId="0" fillId="0" fontId="17" numFmtId="9" xfId="0" applyFont="1" applyNumberFormat="1"/>
    <xf borderId="13" fillId="0" fontId="17" numFmtId="165" xfId="0" applyBorder="1" applyFont="1" applyNumberFormat="1"/>
    <xf borderId="17" fillId="9" fontId="19" numFmtId="2" xfId="0" applyAlignment="1" applyBorder="1" applyFont="1" applyNumberFormat="1">
      <alignment shrinkToFit="0" wrapText="1"/>
    </xf>
    <xf borderId="18" fillId="9" fontId="19" numFmtId="164" xfId="0" applyAlignment="1" applyBorder="1" applyFont="1" applyNumberFormat="1">
      <alignment horizontal="right" shrinkToFit="0" wrapText="1"/>
    </xf>
    <xf borderId="30" fillId="0" fontId="20" numFmtId="0" xfId="0" applyBorder="1" applyFont="1"/>
    <xf borderId="0" fillId="0" fontId="19" numFmtId="2" xfId="0" applyAlignment="1" applyFont="1" applyNumberFormat="1">
      <alignment shrinkToFit="0" wrapText="1"/>
    </xf>
    <xf borderId="0" fillId="0" fontId="19" numFmtId="166" xfId="0" applyFont="1" applyNumberFormat="1"/>
    <xf borderId="31" fillId="0" fontId="20" numFmtId="0" xfId="0" applyBorder="1" applyFont="1"/>
    <xf borderId="32" fillId="0" fontId="20" numFmtId="0" xfId="0" applyBorder="1" applyFont="1"/>
    <xf borderId="33" fillId="0" fontId="20" numFmtId="0" xfId="0" applyBorder="1" applyFont="1"/>
    <xf borderId="17" fillId="8" fontId="18" numFmtId="0" xfId="0" applyBorder="1" applyFont="1"/>
    <xf borderId="34" fillId="10" fontId="19" numFmtId="164" xfId="0" applyBorder="1" applyFont="1" applyNumberFormat="1"/>
    <xf borderId="35" fillId="6" fontId="17" numFmtId="0" xfId="0" applyBorder="1" applyFont="1"/>
    <xf borderId="36" fillId="7" fontId="17" numFmtId="0" xfId="0" applyAlignment="1" applyBorder="1" applyFont="1">
      <alignment shrinkToFit="0" wrapText="1"/>
    </xf>
    <xf borderId="37" fillId="0" fontId="20" numFmtId="0" xfId="0" applyBorder="1" applyFont="1"/>
    <xf borderId="38" fillId="0" fontId="20" numFmtId="0" xfId="0" applyBorder="1" applyFont="1"/>
    <xf borderId="7" fillId="7" fontId="17" numFmtId="0" xfId="0" applyAlignment="1" applyBorder="1" applyFont="1">
      <alignment shrinkToFit="0" wrapText="1"/>
    </xf>
    <xf borderId="39" fillId="7" fontId="17" numFmtId="0" xfId="0" applyAlignment="1" applyBorder="1" applyFont="1">
      <alignment shrinkToFit="0" wrapText="1"/>
    </xf>
    <xf borderId="40" fillId="7" fontId="17" numFmtId="0" xfId="0" applyAlignment="1" applyBorder="1" applyFont="1">
      <alignment shrinkToFit="0" wrapText="1"/>
    </xf>
    <xf borderId="2" fillId="0" fontId="17" numFmtId="0" xfId="0" applyAlignment="1" applyBorder="1" applyFont="1">
      <alignment readingOrder="0"/>
    </xf>
    <xf borderId="11" fillId="0" fontId="17" numFmtId="164" xfId="0" applyBorder="1" applyFont="1" applyNumberFormat="1"/>
    <xf borderId="11" fillId="0" fontId="17" numFmtId="9" xfId="0" applyBorder="1" applyFont="1" applyNumberFormat="1"/>
    <xf borderId="2" fillId="0" fontId="17" numFmtId="164" xfId="0" applyBorder="1" applyFont="1" applyNumberFormat="1"/>
    <xf borderId="12" fillId="0" fontId="17" numFmtId="164" xfId="0" applyAlignment="1" applyBorder="1" applyFont="1" applyNumberFormat="1">
      <alignment shrinkToFit="0" wrapText="1"/>
    </xf>
    <xf borderId="2" fillId="0" fontId="17" numFmtId="0" xfId="0" applyBorder="1" applyFont="1"/>
    <xf borderId="11" fillId="0" fontId="17" numFmtId="164" xfId="0" applyAlignment="1" applyBorder="1" applyFont="1" applyNumberFormat="1">
      <alignment shrinkToFit="0" wrapText="1"/>
    </xf>
    <xf borderId="11" fillId="0" fontId="17" numFmtId="9" xfId="0" applyAlignment="1" applyBorder="1" applyFont="1" applyNumberFormat="1">
      <alignment shrinkToFit="0" wrapText="1"/>
    </xf>
    <xf borderId="17" fillId="5" fontId="17" numFmtId="0" xfId="0" applyAlignment="1" applyBorder="1" applyFont="1">
      <alignment shrinkToFit="0" wrapText="1"/>
    </xf>
    <xf borderId="17" fillId="5" fontId="19" numFmtId="2" xfId="0" applyBorder="1" applyFont="1" applyNumberFormat="1"/>
    <xf borderId="17" fillId="5" fontId="23" numFmtId="166" xfId="0" applyBorder="1" applyFont="1" applyNumberFormat="1"/>
    <xf borderId="17" fillId="8" fontId="23" numFmtId="164" xfId="0" applyBorder="1" applyFont="1" applyNumberFormat="1"/>
    <xf borderId="17" fillId="8" fontId="19" numFmtId="0" xfId="0" applyBorder="1" applyFont="1"/>
    <xf borderId="17" fillId="8" fontId="17" numFmtId="0" xfId="0" applyBorder="1" applyFont="1"/>
    <xf borderId="17" fillId="8" fontId="17" numFmtId="0" xfId="0" applyAlignment="1" applyBorder="1" applyFont="1">
      <alignment shrinkToFit="0" wrapText="1"/>
    </xf>
    <xf borderId="11" fillId="0" fontId="17" numFmtId="167" xfId="0" applyAlignment="1" applyBorder="1" applyFont="1" applyNumberFormat="1">
      <alignment readingOrder="0" shrinkToFit="0" wrapText="1"/>
    </xf>
    <xf borderId="11" fillId="0" fontId="17" numFmtId="9" xfId="0" applyAlignment="1" applyBorder="1" applyFont="1" applyNumberFormat="1">
      <alignment readingOrder="0" shrinkToFit="0" wrapText="1"/>
    </xf>
    <xf borderId="11" fillId="0" fontId="17" numFmtId="167" xfId="0" applyAlignment="1" applyBorder="1" applyFont="1" applyNumberFormat="1">
      <alignment shrinkToFit="0" wrapText="1"/>
    </xf>
    <xf borderId="40" fillId="7" fontId="17" numFmtId="164" xfId="0" applyAlignment="1" applyBorder="1" applyFont="1" applyNumberFormat="1">
      <alignment shrinkToFit="0" wrapText="1"/>
    </xf>
    <xf borderId="17" fillId="5" fontId="17" numFmtId="14" xfId="0" applyBorder="1" applyFont="1" applyNumberFormat="1"/>
    <xf borderId="17" fillId="5" fontId="17" numFmtId="17" xfId="0" applyAlignment="1" applyBorder="1" applyFont="1" applyNumberFormat="1">
      <alignment shrinkToFit="0" wrapText="1"/>
    </xf>
    <xf borderId="17" fillId="5" fontId="17" numFmtId="165" xfId="0" applyAlignment="1" applyBorder="1" applyFont="1" applyNumberFormat="1">
      <alignment shrinkToFit="0" wrapText="1"/>
    </xf>
    <xf borderId="17" fillId="5" fontId="17" numFmtId="10" xfId="0" applyBorder="1" applyFont="1" applyNumberFormat="1"/>
    <xf borderId="17" fillId="5" fontId="17" numFmtId="165" xfId="0" applyBorder="1" applyFont="1" applyNumberFormat="1"/>
    <xf borderId="2" fillId="0" fontId="17" numFmtId="0" xfId="0" applyAlignment="1" applyBorder="1" applyFont="1">
      <alignment shrinkToFit="0" wrapText="1"/>
    </xf>
    <xf borderId="11" fillId="0" fontId="17" numFmtId="164" xfId="0" applyAlignment="1" applyBorder="1" applyFont="1" applyNumberFormat="1">
      <alignment readingOrder="0" shrinkToFit="0" wrapText="1"/>
    </xf>
    <xf borderId="2" fillId="0" fontId="17" numFmtId="14" xfId="0" applyBorder="1" applyFont="1" applyNumberFormat="1"/>
    <xf borderId="11" fillId="0" fontId="17" numFmtId="10" xfId="0" applyAlignment="1" applyBorder="1" applyFont="1" applyNumberFormat="1">
      <alignment shrinkToFit="0" wrapText="1"/>
    </xf>
    <xf borderId="0" fillId="0" fontId="17" numFmtId="164" xfId="0" applyFont="1" applyNumberFormat="1"/>
    <xf borderId="13" fillId="0" fontId="17" numFmtId="164" xfId="0" applyBorder="1" applyFont="1" applyNumberFormat="1"/>
    <xf borderId="17" fillId="5" fontId="19" numFmtId="165" xfId="0" applyBorder="1" applyFont="1" applyNumberFormat="1"/>
    <xf borderId="41" fillId="5" fontId="17" numFmtId="164" xfId="0" applyAlignment="1" applyBorder="1" applyFont="1" applyNumberFormat="1">
      <alignment shrinkToFit="0" wrapText="1"/>
    </xf>
    <xf borderId="17" fillId="8" fontId="19" numFmtId="0" xfId="0" applyAlignment="1" applyBorder="1" applyFont="1">
      <alignment shrinkToFit="0" wrapText="1"/>
    </xf>
    <xf borderId="34" fillId="10" fontId="19" numFmtId="164" xfId="0" applyAlignment="1" applyBorder="1" applyFont="1" applyNumberFormat="1">
      <alignment shrinkToFit="0" wrapText="1"/>
    </xf>
    <xf borderId="10" fillId="7" fontId="17" numFmtId="164" xfId="0" applyAlignment="1" applyBorder="1" applyFont="1" applyNumberFormat="1">
      <alignment horizontal="center" shrinkToFit="0" vertical="center" wrapText="1"/>
    </xf>
    <xf borderId="11" fillId="0" fontId="17" numFmtId="166" xfId="0" applyAlignment="1" applyBorder="1" applyFont="1" applyNumberFormat="1">
      <alignment shrinkToFit="0" wrapText="1"/>
    </xf>
    <xf borderId="36" fillId="7" fontId="17" numFmtId="0" xfId="0" applyAlignment="1" applyBorder="1" applyFont="1">
      <alignment readingOrder="0" shrinkToFit="0" wrapText="1"/>
    </xf>
    <xf borderId="4" fillId="0" fontId="17" numFmtId="164" xfId="0" applyAlignment="1" applyBorder="1" applyFont="1" applyNumberFormat="1">
      <alignment readingOrder="0"/>
    </xf>
    <xf borderId="11" fillId="0" fontId="17" numFmtId="0" xfId="0" applyAlignment="1" applyBorder="1" applyFont="1">
      <alignment readingOrder="0" shrinkToFit="0" wrapText="1"/>
    </xf>
    <xf borderId="2" fillId="0" fontId="17" numFmtId="0" xfId="0" applyAlignment="1" applyBorder="1" applyFont="1">
      <alignment readingOrder="0" shrinkToFit="0" wrapText="1"/>
    </xf>
    <xf borderId="4" fillId="0" fontId="17" numFmtId="164" xfId="0" applyBorder="1" applyFont="1" applyNumberFormat="1"/>
    <xf borderId="0" fillId="0" fontId="22" numFmtId="0" xfId="0" applyFont="1"/>
    <xf borderId="17" fillId="8" fontId="22" numFmtId="0" xfId="0" applyBorder="1" applyFont="1"/>
    <xf borderId="5" fillId="6" fontId="19" numFmtId="0" xfId="0" applyBorder="1" applyFont="1"/>
    <xf borderId="5" fillId="6" fontId="18" numFmtId="0" xfId="0" applyBorder="1" applyFont="1"/>
    <xf borderId="35" fillId="6" fontId="18" numFmtId="0" xfId="0" applyBorder="1" applyFont="1"/>
    <xf borderId="42" fillId="7" fontId="17" numFmtId="0" xfId="0" applyAlignment="1" applyBorder="1" applyFont="1">
      <alignment shrinkToFit="0" wrapText="1"/>
    </xf>
    <xf borderId="43" fillId="0" fontId="17" numFmtId="0" xfId="0" applyAlignment="1" applyBorder="1" applyFont="1">
      <alignment shrinkToFit="0" wrapText="1"/>
    </xf>
    <xf borderId="4" fillId="0" fontId="17" numFmtId="0" xfId="0" applyAlignment="1" applyBorder="1" applyFont="1">
      <alignment readingOrder="0" shrinkToFit="0" wrapText="1"/>
    </xf>
    <xf borderId="4" fillId="0" fontId="17" numFmtId="0" xfId="0" applyAlignment="1" applyBorder="1" applyFont="1">
      <alignment shrinkToFit="0" wrapText="1"/>
    </xf>
    <xf borderId="17" fillId="5" fontId="18" numFmtId="0" xfId="0" applyBorder="1" applyFont="1"/>
    <xf borderId="0" fillId="0" fontId="18" numFmtId="164" xfId="0" applyFont="1" applyNumberFormat="1"/>
    <xf borderId="13" fillId="0" fontId="18" numFmtId="164" xfId="0" applyBorder="1" applyFont="1" applyNumberFormat="1"/>
    <xf borderId="14" fillId="8" fontId="18" numFmtId="0" xfId="0" applyBorder="1" applyFont="1"/>
    <xf borderId="17" fillId="9" fontId="18" numFmtId="0" xfId="0" applyBorder="1" applyFont="1"/>
    <xf borderId="17" fillId="9" fontId="19" numFmtId="164" xfId="0" applyAlignment="1" applyBorder="1" applyFont="1" applyNumberFormat="1">
      <alignment horizontal="right"/>
    </xf>
    <xf borderId="44" fillId="8" fontId="17" numFmtId="0" xfId="0" applyAlignment="1" applyBorder="1" applyFont="1">
      <alignment shrinkToFit="0" wrapText="1"/>
    </xf>
    <xf borderId="45" fillId="0" fontId="20" numFmtId="0" xfId="0" applyBorder="1" applyFont="1"/>
    <xf borderId="8" fillId="7" fontId="17" numFmtId="0" xfId="0" applyAlignment="1" applyBorder="1" applyFont="1">
      <alignment shrinkToFit="0" wrapText="1"/>
    </xf>
    <xf borderId="46" fillId="0" fontId="20" numFmtId="0" xfId="0" applyBorder="1" applyFont="1"/>
    <xf borderId="47" fillId="0" fontId="20" numFmtId="0" xfId="0" applyBorder="1" applyFont="1"/>
    <xf borderId="2" fillId="5" fontId="17" numFmtId="164" xfId="0" applyBorder="1" applyFont="1" applyNumberFormat="1"/>
    <xf borderId="12" fillId="0" fontId="17" numFmtId="164" xfId="0" applyBorder="1" applyFont="1" applyNumberFormat="1"/>
    <xf borderId="17" fillId="9" fontId="19" numFmtId="164" xfId="0" applyBorder="1" applyFont="1" applyNumberFormat="1"/>
    <xf borderId="26" fillId="10" fontId="19" numFmtId="164" xfId="0" applyBorder="1" applyFont="1" applyNumberFormat="1"/>
    <xf borderId="0" fillId="0" fontId="24" numFmtId="0" xfId="0" applyFont="1"/>
    <xf borderId="48" fillId="11" fontId="24" numFmtId="0" xfId="0" applyBorder="1" applyFill="1" applyFont="1"/>
    <xf borderId="48" fillId="11" fontId="24" numFmtId="0" xfId="0" applyAlignment="1" applyBorder="1" applyFont="1">
      <alignment shrinkToFit="0" wrapText="1"/>
    </xf>
    <xf borderId="48" fillId="11" fontId="21" numFmtId="2" xfId="0" applyBorder="1" applyFont="1" applyNumberFormat="1"/>
    <xf borderId="48" fillId="11" fontId="25" numFmtId="164" xfId="0" applyBorder="1" applyFont="1" applyNumberFormat="1"/>
    <xf borderId="41" fillId="5" fontId="24" numFmtId="0" xfId="0" applyBorder="1" applyFont="1"/>
    <xf borderId="5" fillId="10" fontId="17" numFmtId="0" xfId="0" applyBorder="1" applyFont="1"/>
    <xf borderId="5" fillId="10" fontId="17" numFmtId="0" xfId="0" applyAlignment="1" applyBorder="1" applyFont="1">
      <alignment shrinkToFit="0" wrapText="1"/>
    </xf>
    <xf borderId="5" fillId="10" fontId="21" numFmtId="2" xfId="0" applyBorder="1" applyFont="1" applyNumberFormat="1"/>
    <xf borderId="5" fillId="10" fontId="24" numFmtId="0" xfId="0" applyAlignment="1" applyBorder="1" applyFont="1">
      <alignment shrinkToFit="0" wrapText="1"/>
    </xf>
    <xf borderId="5" fillId="10" fontId="18" numFmtId="0" xfId="0" applyBorder="1" applyFont="1"/>
    <xf borderId="49" fillId="10" fontId="25" numFmtId="164" xfId="0" applyBorder="1" applyFont="1" applyNumberFormat="1"/>
    <xf borderId="0" fillId="0" fontId="17" numFmtId="0" xfId="0" applyAlignment="1" applyFont="1">
      <alignment horizontal="center" shrinkToFit="0" wrapText="1"/>
    </xf>
    <xf borderId="0" fillId="0" fontId="17" numFmtId="3" xfId="0" applyFont="1" applyNumberFormat="1"/>
    <xf borderId="0" fillId="0" fontId="17" numFmtId="3" xfId="0" applyAlignment="1" applyFont="1" applyNumberFormat="1">
      <alignment horizontal="center"/>
    </xf>
    <xf borderId="5" fillId="6" fontId="17" numFmtId="3" xfId="0" applyBorder="1" applyFont="1" applyNumberFormat="1"/>
    <xf borderId="5" fillId="6" fontId="17" numFmtId="3" xfId="0" applyAlignment="1" applyBorder="1" applyFont="1" applyNumberFormat="1">
      <alignment shrinkToFit="0" wrapText="1"/>
    </xf>
    <xf borderId="50" fillId="7" fontId="17" numFmtId="0" xfId="0" applyAlignment="1" applyBorder="1" applyFont="1">
      <alignment shrinkToFit="0" wrapText="1"/>
    </xf>
    <xf borderId="51" fillId="7" fontId="17" numFmtId="0" xfId="0" applyAlignment="1" applyBorder="1" applyFont="1">
      <alignment shrinkToFit="0" wrapText="1"/>
    </xf>
    <xf borderId="3" fillId="0" fontId="17" numFmtId="0" xfId="0" applyAlignment="1" applyBorder="1" applyFont="1">
      <alignment shrinkToFit="0" wrapText="1"/>
    </xf>
    <xf borderId="52" fillId="0" fontId="18" numFmtId="0" xfId="0" applyBorder="1" applyFont="1"/>
    <xf borderId="13" fillId="0" fontId="18" numFmtId="0" xfId="0" applyBorder="1" applyFont="1"/>
    <xf borderId="53" fillId="0" fontId="20" numFmtId="0" xfId="0" applyBorder="1" applyFont="1"/>
    <xf borderId="54" fillId="0" fontId="20" numFmtId="0" xfId="0" applyBorder="1" applyFont="1"/>
    <xf borderId="55" fillId="8" fontId="19" numFmtId="0" xfId="0" applyBorder="1" applyFont="1"/>
    <xf borderId="55" fillId="8" fontId="17" numFmtId="0" xfId="0" applyBorder="1" applyFont="1"/>
    <xf borderId="56" fillId="10" fontId="19" numFmtId="164" xfId="0" applyBorder="1" applyFont="1" applyNumberFormat="1"/>
    <xf borderId="11" fillId="0" fontId="19" numFmtId="0" xfId="0" applyAlignment="1" applyBorder="1" applyFont="1">
      <alignment shrinkToFit="0" wrapText="1"/>
    </xf>
    <xf borderId="2" fillId="0" fontId="19" numFmtId="0" xfId="0" applyAlignment="1" applyBorder="1" applyFont="1">
      <alignment shrinkToFit="0" wrapText="1"/>
    </xf>
    <xf borderId="4" fillId="0" fontId="17" numFmtId="166" xfId="0" applyBorder="1" applyFont="1" applyNumberFormat="1"/>
    <xf borderId="55" fillId="8" fontId="17" numFmtId="164" xfId="0" applyBorder="1" applyFont="1" applyNumberFormat="1"/>
    <xf borderId="3" fillId="0" fontId="17" numFmtId="0" xfId="0" applyAlignment="1" applyBorder="1" applyFont="1">
      <alignment readingOrder="0" shrinkToFit="0" wrapText="1"/>
    </xf>
    <xf borderId="0" fillId="0" fontId="19" numFmtId="0" xfId="0" applyFont="1"/>
    <xf borderId="0" fillId="0" fontId="17" numFmtId="168" xfId="0" applyAlignment="1" applyFont="1" applyNumberFormat="1">
      <alignment shrinkToFit="0" wrapText="1"/>
    </xf>
    <xf borderId="0" fillId="0" fontId="17" numFmtId="3" xfId="0" applyAlignment="1" applyFont="1" applyNumberFormat="1">
      <alignment shrinkToFit="0" wrapText="1"/>
    </xf>
    <xf borderId="57" fillId="0" fontId="17" numFmtId="10" xfId="0" applyAlignment="1" applyBorder="1" applyFont="1" applyNumberFormat="1">
      <alignment shrinkToFit="0" wrapText="1"/>
    </xf>
    <xf borderId="57" fillId="0" fontId="17" numFmtId="166" xfId="0" applyBorder="1" applyFont="1" applyNumberFormat="1"/>
    <xf borderId="58" fillId="8" fontId="19" numFmtId="0" xfId="0" applyBorder="1" applyFont="1"/>
    <xf borderId="58" fillId="8" fontId="17" numFmtId="0" xfId="0" applyBorder="1" applyFont="1"/>
    <xf borderId="59" fillId="10" fontId="19" numFmtId="164" xfId="0" applyBorder="1" applyFont="1" applyNumberFormat="1"/>
    <xf borderId="0" fillId="0" fontId="19" numFmtId="0" xfId="0" applyAlignment="1" applyFont="1">
      <alignment readingOrder="0" shrinkToFit="0" wrapText="1"/>
    </xf>
    <xf borderId="1" fillId="0" fontId="17" numFmtId="0" xfId="0" applyAlignment="1" applyBorder="1" applyFont="1">
      <alignment shrinkToFit="0" wrapText="1"/>
    </xf>
    <xf borderId="0" fillId="0" fontId="17" numFmtId="166" xfId="0" applyFont="1" applyNumberFormat="1"/>
    <xf borderId="0" fillId="0" fontId="17" numFmtId="10" xfId="0" applyAlignment="1" applyFont="1" applyNumberFormat="1">
      <alignment shrinkToFit="0" wrapText="1"/>
    </xf>
    <xf borderId="60" fillId="0" fontId="17" numFmtId="166" xfId="0" applyAlignment="1" applyBorder="1" applyFont="1" applyNumberFormat="1">
      <alignment shrinkToFit="0" wrapText="1"/>
    </xf>
    <xf borderId="0" fillId="8" fontId="19" numFmtId="0" xfId="0" applyAlignment="1" applyFont="1">
      <alignment horizontal="right" readingOrder="0" shrinkToFit="0" wrapText="1"/>
    </xf>
    <xf borderId="0" fillId="8" fontId="17" numFmtId="10" xfId="0" applyAlignment="1" applyFont="1" applyNumberFormat="1">
      <alignment shrinkToFit="0" wrapText="1"/>
    </xf>
    <xf borderId="0" fillId="8" fontId="19" numFmtId="164" xfId="0" applyFont="1" applyNumberFormat="1"/>
    <xf borderId="60" fillId="8" fontId="17" numFmtId="166" xfId="0" applyAlignment="1" applyBorder="1" applyFont="1" applyNumberFormat="1">
      <alignment shrinkToFit="0" wrapText="1"/>
    </xf>
    <xf borderId="59" fillId="10" fontId="19" numFmtId="164" xfId="0" applyAlignment="1" applyBorder="1" applyFont="1" applyNumberFormat="1">
      <alignment shrinkToFit="0" wrapText="1"/>
    </xf>
    <xf borderId="61" fillId="4" fontId="19" numFmtId="0" xfId="0" applyAlignment="1" applyBorder="1" applyFont="1">
      <alignment readingOrder="0" shrinkToFit="0" wrapText="1"/>
    </xf>
    <xf borderId="38" fillId="4" fontId="17" numFmtId="0" xfId="0" applyAlignment="1" applyBorder="1" applyFont="1">
      <alignment shrinkToFit="0" wrapText="1"/>
    </xf>
    <xf borderId="61" fillId="4" fontId="17" numFmtId="166" xfId="0" applyBorder="1" applyFont="1" applyNumberFormat="1"/>
    <xf borderId="61" fillId="4" fontId="17" numFmtId="10" xfId="0" applyAlignment="1" applyBorder="1" applyFont="1" applyNumberFormat="1">
      <alignment shrinkToFit="0" wrapText="1"/>
    </xf>
    <xf borderId="62" fillId="4" fontId="17" numFmtId="166" xfId="0" applyAlignment="1" applyBorder="1" applyFont="1" applyNumberFormat="1">
      <alignment shrinkToFit="0" wrapText="1"/>
    </xf>
    <xf borderId="43" fillId="7" fontId="17" numFmtId="0" xfId="0" applyAlignment="1" applyBorder="1" applyFont="1">
      <alignment shrinkToFit="0" wrapText="1"/>
    </xf>
    <xf borderId="50" fillId="7" fontId="17" numFmtId="0" xfId="0" applyAlignment="1" applyBorder="1" applyFont="1">
      <alignment readingOrder="0" shrinkToFit="0" wrapText="1"/>
    </xf>
    <xf borderId="63" fillId="7" fontId="17" numFmtId="0" xfId="0" applyAlignment="1" applyBorder="1" applyFont="1">
      <alignment shrinkToFit="0" wrapText="1"/>
    </xf>
    <xf borderId="64" fillId="7" fontId="17" numFmtId="0" xfId="0" applyAlignment="1" applyBorder="1" applyFont="1">
      <alignment shrinkToFit="0" wrapText="1"/>
    </xf>
    <xf borderId="65" fillId="7" fontId="17" numFmtId="0" xfId="0" applyAlignment="1" applyBorder="1" applyFont="1">
      <alignment horizontal="center" shrinkToFit="0" vertical="center" wrapText="1"/>
    </xf>
    <xf borderId="11" fillId="5" fontId="19" numFmtId="0" xfId="0" applyAlignment="1" applyBorder="1" applyFont="1">
      <alignment readingOrder="0" shrinkToFit="0" wrapText="1"/>
    </xf>
    <xf borderId="11" fillId="5" fontId="17" numFmtId="0" xfId="0" applyAlignment="1" applyBorder="1" applyFont="1">
      <alignment shrinkToFit="0" wrapText="1"/>
    </xf>
    <xf borderId="11" fillId="5" fontId="17" numFmtId="164" xfId="0" applyAlignment="1" applyBorder="1" applyFont="1" applyNumberFormat="1">
      <alignment readingOrder="0"/>
    </xf>
    <xf borderId="11" fillId="5" fontId="17" numFmtId="9" xfId="0" applyAlignment="1" applyBorder="1" applyFont="1" applyNumberFormat="1">
      <alignment readingOrder="0" shrinkToFit="0" wrapText="1"/>
    </xf>
    <xf borderId="66" fillId="0" fontId="2" numFmtId="0" xfId="0" applyBorder="1" applyFont="1"/>
    <xf borderId="58" fillId="8" fontId="19" numFmtId="0" xfId="0" applyAlignment="1" applyBorder="1" applyFont="1">
      <alignment readingOrder="0"/>
    </xf>
    <xf borderId="48" fillId="11" fontId="24" numFmtId="3" xfId="0" applyAlignment="1" applyBorder="1" applyFont="1" applyNumberFormat="1">
      <alignment shrinkToFit="0" wrapText="1"/>
    </xf>
    <xf borderId="6" fillId="11" fontId="25" numFmtId="164" xfId="0" applyBorder="1" applyFont="1" applyNumberFormat="1"/>
    <xf borderId="67" fillId="0" fontId="25" numFmtId="166" xfId="0" applyBorder="1" applyFont="1" applyNumberFormat="1"/>
    <xf borderId="5" fillId="10" fontId="24" numFmtId="3" xfId="0" applyAlignment="1" applyBorder="1" applyFont="1" applyNumberFormat="1">
      <alignment shrinkToFit="0" wrapText="1"/>
    </xf>
    <xf borderId="68" fillId="10" fontId="21" numFmtId="164" xfId="0" applyBorder="1" applyFont="1" applyNumberFormat="1"/>
    <xf borderId="23" fillId="11" fontId="18" numFmtId="0" xfId="0" applyAlignment="1" applyBorder="1" applyFont="1">
      <alignment readingOrder="0"/>
    </xf>
    <xf borderId="23" fillId="11" fontId="18" numFmtId="0" xfId="0" applyBorder="1" applyFont="1"/>
    <xf borderId="23" fillId="11" fontId="21" numFmtId="0" xfId="0" applyAlignment="1" applyBorder="1" applyFont="1">
      <alignment readingOrder="0"/>
    </xf>
    <xf borderId="67" fillId="11" fontId="21" numFmtId="164" xfId="0" applyBorder="1" applyFont="1" applyNumberFormat="1"/>
    <xf borderId="66" fillId="0" fontId="18" numFmtId="0" xfId="0" applyBorder="1" applyFont="1"/>
    <xf borderId="0" fillId="0" fontId="18" numFmtId="0" xfId="0" applyAlignment="1" applyFont="1">
      <alignment readingOrder="0"/>
    </xf>
    <xf borderId="66" fillId="0" fontId="20" numFmtId="0" xfId="0" applyBorder="1" applyFont="1"/>
    <xf borderId="69" fillId="10" fontId="18" numFmtId="0" xfId="0" applyBorder="1" applyFont="1"/>
    <xf borderId="61" fillId="10" fontId="18" numFmtId="0" xfId="0" applyBorder="1" applyFont="1"/>
    <xf borderId="61" fillId="10" fontId="21" numFmtId="0" xfId="0" applyAlignment="1" applyBorder="1" applyFont="1">
      <alignment readingOrder="0"/>
    </xf>
    <xf borderId="62" fillId="10" fontId="21" numFmtId="164" xfId="0" applyBorder="1" applyFont="1" applyNumberFormat="1"/>
    <xf borderId="5" fillId="12" fontId="21" numFmtId="0" xfId="0" applyBorder="1" applyFill="1" applyFont="1"/>
    <xf borderId="5" fillId="12" fontId="19" numFmtId="0" xfId="0" applyAlignment="1" applyBorder="1" applyFont="1">
      <alignment shrinkToFit="0" wrapText="1"/>
    </xf>
    <xf borderId="6" fillId="12" fontId="19" numFmtId="0" xfId="0" applyBorder="1" applyFont="1"/>
    <xf borderId="70" fillId="13" fontId="26" numFmtId="0" xfId="0" applyBorder="1" applyFill="1" applyFont="1"/>
    <xf borderId="71" fillId="13" fontId="26" numFmtId="0" xfId="0" applyAlignment="1" applyBorder="1" applyFont="1">
      <alignment shrinkToFit="0" wrapText="1"/>
    </xf>
    <xf borderId="56" fillId="13" fontId="21" numFmtId="0" xfId="0" applyAlignment="1" applyBorder="1" applyFont="1">
      <alignment readingOrder="0"/>
    </xf>
    <xf borderId="55" fillId="13" fontId="26" numFmtId="0" xfId="0" applyBorder="1" applyFont="1"/>
    <xf borderId="72" fillId="13" fontId="26" numFmtId="0" xfId="0" applyAlignment="1" applyBorder="1" applyFont="1">
      <alignment shrinkToFit="0" wrapText="1"/>
    </xf>
    <xf borderId="10" fillId="13" fontId="21" numFmtId="0" xfId="0" applyAlignment="1" applyBorder="1" applyFont="1">
      <alignment readingOrder="0"/>
    </xf>
    <xf borderId="25" fillId="13" fontId="26" numFmtId="0" xfId="0" applyBorder="1" applyFont="1"/>
    <xf borderId="73" fillId="13" fontId="26" numFmtId="0" xfId="0" applyAlignment="1" applyBorder="1" applyFont="1">
      <alignment shrinkToFit="0" wrapText="1"/>
    </xf>
    <xf borderId="74" fillId="13" fontId="21" numFmtId="9" xfId="0" applyBorder="1" applyFont="1" applyNumberFormat="1"/>
    <xf borderId="2" fillId="5" fontId="22" numFmtId="9" xfId="0" applyAlignment="1" applyBorder="1" applyFont="1" applyNumberFormat="1">
      <alignment horizontal="left" readingOrder="0"/>
    </xf>
    <xf borderId="0" fillId="0" fontId="27" numFmtId="0" xfId="0" applyFont="1"/>
    <xf borderId="18" fillId="9" fontId="19" numFmtId="166" xfId="0" applyAlignment="1" applyBorder="1" applyFont="1" applyNumberFormat="1">
      <alignment horizontal="left" shrinkToFit="0" wrapText="1"/>
    </xf>
    <xf borderId="26" fillId="10" fontId="19" numFmtId="166" xfId="0" applyAlignment="1" applyBorder="1" applyFont="1" applyNumberFormat="1">
      <alignment shrinkToFit="0" wrapText="1"/>
    </xf>
    <xf borderId="11" fillId="5" fontId="22" numFmtId="10" xfId="0" applyAlignment="1" applyBorder="1" applyFont="1" applyNumberFormat="1">
      <alignment readingOrder="0"/>
    </xf>
    <xf borderId="11" fillId="5" fontId="22" numFmtId="10" xfId="0" applyBorder="1" applyFont="1" applyNumberFormat="1"/>
    <xf borderId="0" fillId="0" fontId="17" numFmtId="164" xfId="0" applyAlignment="1" applyFont="1" applyNumberFormat="1">
      <alignment horizontal="center"/>
    </xf>
    <xf borderId="18" fillId="9" fontId="19" numFmtId="166" xfId="0" applyAlignment="1" applyBorder="1" applyFont="1" applyNumberFormat="1">
      <alignment horizontal="right" shrinkToFit="0" wrapText="1"/>
    </xf>
    <xf borderId="34" fillId="10" fontId="19" numFmtId="166" xfId="0" applyBorder="1" applyFont="1" applyNumberFormat="1"/>
    <xf borderId="11" fillId="0" fontId="17" numFmtId="165" xfId="0" applyAlignment="1" applyBorder="1" applyFont="1" applyNumberFormat="1">
      <alignment readingOrder="0" shrinkToFit="0" wrapText="1"/>
    </xf>
    <xf borderId="11" fillId="0" fontId="17" numFmtId="165" xfId="0" applyAlignment="1" applyBorder="1" applyFont="1" applyNumberFormat="1">
      <alignment shrinkToFit="0" wrapText="1"/>
    </xf>
    <xf borderId="2" fillId="0" fontId="17" numFmtId="166" xfId="0" applyBorder="1" applyFont="1" applyNumberFormat="1"/>
    <xf borderId="12" fillId="0" fontId="17" numFmtId="166" xfId="0" applyAlignment="1" applyBorder="1" applyFont="1" applyNumberFormat="1">
      <alignment shrinkToFit="0" wrapText="1"/>
    </xf>
    <xf borderId="41" fillId="5" fontId="17" numFmtId="0" xfId="0" applyAlignment="1" applyBorder="1" applyFont="1">
      <alignment shrinkToFit="0" wrapText="1"/>
    </xf>
    <xf borderId="56" fillId="10" fontId="19" numFmtId="166" xfId="0" applyBorder="1" applyFont="1" applyNumberFormat="1"/>
    <xf borderId="11" fillId="5" fontId="17" numFmtId="0" xfId="0" applyAlignment="1" applyBorder="1" applyFont="1">
      <alignment readingOrder="0" shrinkToFit="0" wrapText="1"/>
    </xf>
    <xf borderId="11" fillId="5" fontId="17" numFmtId="166" xfId="0" applyBorder="1" applyFont="1" applyNumberFormat="1"/>
    <xf borderId="11" fillId="5" fontId="17" numFmtId="10" xfId="0" applyAlignment="1" applyBorder="1" applyFont="1" applyNumberFormat="1">
      <alignment shrinkToFit="0" wrapText="1"/>
    </xf>
    <xf borderId="56" fillId="13" fontId="21" numFmtId="0" xfId="0" applyBorder="1" applyFont="1"/>
    <xf borderId="10" fillId="13" fontId="21" numFmtId="0" xfId="0" applyBorder="1" applyFont="1"/>
    <xf borderId="5" fillId="12" fontId="21" numFmtId="0" xfId="0" applyAlignment="1" applyBorder="1" applyFont="1">
      <alignment readingOrder="0"/>
    </xf>
    <xf borderId="2" fillId="0" fontId="17" numFmtId="166" xfId="0" applyAlignment="1" applyBorder="1" applyFont="1" applyNumberFormat="1">
      <alignment horizontal="left"/>
    </xf>
    <xf borderId="2" fillId="5" fontId="22" numFmtId="10" xfId="0" applyAlignment="1" applyBorder="1" applyFont="1" applyNumberFormat="1">
      <alignment horizontal="left"/>
    </xf>
    <xf borderId="11" fillId="0" fontId="17" numFmtId="166" xfId="0" applyAlignment="1" applyBorder="1" applyFont="1" applyNumberFormat="1">
      <alignment shrinkToFit="0" wrapText="1"/>
    </xf>
    <xf borderId="0" fillId="0" fontId="22" numFmtId="164" xfId="0" applyFont="1" applyNumberFormat="1"/>
    <xf borderId="17" fillId="8" fontId="22" numFmtId="164" xfId="0" applyBorder="1" applyFont="1" applyNumberFormat="1"/>
    <xf borderId="17" fillId="8" fontId="17" numFmtId="164" xfId="0" applyBorder="1" applyFont="1" applyNumberFormat="1"/>
    <xf borderId="57" fillId="0" fontId="17" numFmtId="164" xfId="0" applyAlignment="1" applyBorder="1" applyFont="1" applyNumberFormat="1">
      <alignment shrinkToFit="0" wrapText="1"/>
    </xf>
    <xf borderId="57" fillId="0" fontId="17" numFmtId="164" xfId="0" applyBorder="1" applyFont="1" applyNumberFormat="1"/>
    <xf borderId="58" fillId="8" fontId="17" numFmtId="164" xfId="0" applyBorder="1" applyFont="1" applyNumberFormat="1"/>
    <xf borderId="0" fillId="0" fontId="2" numFmtId="164" xfId="0" applyFont="1" applyNumberFormat="1"/>
    <xf borderId="66" fillId="0" fontId="2" numFmtId="164" xfId="0" applyBorder="1" applyFont="1" applyNumberFormat="1"/>
    <xf borderId="67" fillId="0" fontId="25" numFmtId="164" xfId="0" applyBorder="1" applyFont="1" applyNumberFormat="1"/>
    <xf borderId="5" fillId="10" fontId="24" numFmtId="164" xfId="0" applyAlignment="1" applyBorder="1" applyFont="1" applyNumberFormat="1">
      <alignment shrinkToFit="0" wrapText="1"/>
    </xf>
    <xf borderId="66" fillId="0" fontId="18" numFmtId="164" xfId="0" applyBorder="1" applyFont="1" applyNumberFormat="1"/>
    <xf borderId="26" fillId="10" fontId="28" numFmtId="0" xfId="0" applyAlignment="1" applyBorder="1" applyFont="1">
      <alignment horizontal="center" shrinkToFit="0" vertical="center" wrapText="1"/>
    </xf>
    <xf borderId="75" fillId="10" fontId="1" numFmtId="0" xfId="0" applyAlignment="1" applyBorder="1" applyFont="1">
      <alignment horizontal="center" readingOrder="0" vertical="top"/>
    </xf>
    <xf borderId="62" fillId="0" fontId="20" numFmtId="0" xfId="0" applyBorder="1" applyFont="1"/>
    <xf borderId="0" fillId="0" fontId="29" numFmtId="0" xfId="0" applyFont="1"/>
    <xf borderId="69" fillId="14" fontId="1" numFmtId="0" xfId="0" applyAlignment="1" applyBorder="1" applyFill="1" applyFont="1">
      <alignment horizontal="center" shrinkToFit="0" vertical="center" wrapText="1"/>
    </xf>
    <xf borderId="61" fillId="0" fontId="20" numFmtId="0" xfId="0" applyBorder="1" applyFont="1"/>
    <xf borderId="76" fillId="0" fontId="30" numFmtId="0" xfId="0" applyAlignment="1" applyBorder="1" applyFont="1">
      <alignment horizontal="left" shrinkToFit="0" wrapText="1"/>
    </xf>
    <xf borderId="77" fillId="0" fontId="30" numFmtId="0" xfId="0" applyAlignment="1" applyBorder="1" applyFont="1">
      <alignment horizontal="center" readingOrder="0" shrinkToFit="0" vertical="center" wrapText="1"/>
    </xf>
    <xf borderId="78" fillId="0" fontId="30" numFmtId="0" xfId="0" applyAlignment="1" applyBorder="1" applyFont="1">
      <alignment horizontal="center" shrinkToFit="0" vertical="center" wrapText="1"/>
    </xf>
    <xf borderId="0" fillId="0" fontId="31" numFmtId="0" xfId="0" applyFont="1"/>
    <xf borderId="13" fillId="0" fontId="30" numFmtId="0" xfId="0" applyAlignment="1" applyBorder="1" applyFont="1">
      <alignment horizontal="left" shrinkToFit="0" wrapText="1"/>
    </xf>
    <xf borderId="52" fillId="0" fontId="30" numFmtId="0" xfId="0" applyAlignment="1" applyBorder="1" applyFont="1">
      <alignment horizontal="center" shrinkToFit="0" vertical="center" wrapText="1"/>
    </xf>
    <xf borderId="79" fillId="0" fontId="30" numFmtId="0" xfId="0" applyAlignment="1" applyBorder="1" applyFont="1">
      <alignment horizontal="center" shrinkToFit="0" vertical="center" wrapText="1"/>
    </xf>
    <xf borderId="12" fillId="0" fontId="32" numFmtId="0" xfId="0" applyAlignment="1" applyBorder="1" applyFont="1">
      <alignment horizontal="left" shrinkToFit="0" vertical="center" wrapText="1"/>
    </xf>
    <xf borderId="4" fillId="0" fontId="32" numFmtId="164" xfId="0" applyAlignment="1" applyBorder="1" applyFont="1" applyNumberFormat="1">
      <alignment horizontal="right"/>
    </xf>
    <xf borderId="80" fillId="0" fontId="32" numFmtId="164" xfId="0" applyAlignment="1" applyBorder="1" applyFont="1" applyNumberFormat="1">
      <alignment horizontal="right"/>
    </xf>
    <xf borderId="0" fillId="0" fontId="33" numFmtId="0" xfId="0" applyAlignment="1" applyFont="1">
      <alignment horizontal="center"/>
    </xf>
    <xf borderId="81" fillId="0" fontId="32" numFmtId="0" xfId="0" applyAlignment="1" applyBorder="1" applyFont="1">
      <alignment horizontal="left" shrinkToFit="0" vertical="center" wrapText="1"/>
    </xf>
    <xf borderId="77" fillId="0" fontId="32" numFmtId="164" xfId="0" applyAlignment="1" applyBorder="1" applyFont="1" applyNumberFormat="1">
      <alignment horizontal="right"/>
    </xf>
    <xf borderId="78" fillId="0" fontId="32" numFmtId="164" xfId="0" applyAlignment="1" applyBorder="1" applyFont="1" applyNumberFormat="1">
      <alignment horizontal="right"/>
    </xf>
    <xf borderId="0" fillId="0" fontId="33" numFmtId="0" xfId="0" applyFont="1"/>
    <xf borderId="82" fillId="0" fontId="30" numFmtId="0" xfId="0" applyAlignment="1" applyBorder="1" applyFont="1">
      <alignment horizontal="center" shrinkToFit="0" vertical="center" wrapText="1"/>
    </xf>
    <xf borderId="47" fillId="0" fontId="32" numFmtId="164" xfId="0" applyAlignment="1" applyBorder="1" applyFont="1" applyNumberFormat="1">
      <alignment horizontal="right"/>
    </xf>
    <xf borderId="83" fillId="0" fontId="32" numFmtId="164" xfId="0" applyAlignment="1" applyBorder="1" applyFont="1" applyNumberFormat="1">
      <alignment horizontal="right"/>
    </xf>
    <xf borderId="0" fillId="0" fontId="33" numFmtId="169" xfId="0" applyFont="1" applyNumberFormat="1"/>
    <xf borderId="0" fillId="0" fontId="33" numFmtId="164" xfId="0" applyFont="1" applyNumberFormat="1"/>
    <xf borderId="0" fillId="0" fontId="34" numFmtId="164" xfId="0" applyFont="1" applyNumberFormat="1"/>
    <xf borderId="52" fillId="0" fontId="30" numFmtId="164" xfId="0" applyAlignment="1" applyBorder="1" applyFont="1" applyNumberFormat="1">
      <alignment horizontal="right"/>
    </xf>
    <xf borderId="79" fillId="0" fontId="30" numFmtId="164" xfId="0" applyAlignment="1" applyBorder="1" applyFont="1" applyNumberFormat="1">
      <alignment horizontal="right"/>
    </xf>
    <xf borderId="65" fillId="0" fontId="20" numFmtId="0" xfId="0" applyBorder="1" applyFont="1"/>
    <xf borderId="83" fillId="0" fontId="20" numFmtId="0" xfId="0" applyBorder="1" applyFont="1"/>
    <xf borderId="69" fillId="10" fontId="35" numFmtId="0" xfId="0" applyBorder="1" applyFont="1"/>
    <xf borderId="61" fillId="10" fontId="19" numFmtId="0" xfId="0" applyAlignment="1" applyBorder="1" applyFont="1">
      <alignment horizontal="center" shrinkToFit="0" vertical="center" wrapText="1"/>
    </xf>
    <xf borderId="62" fillId="10" fontId="35" numFmtId="0" xfId="0" applyBorder="1" applyFont="1"/>
    <xf borderId="12" fillId="0" fontId="32" numFmtId="0" xfId="0" applyAlignment="1" applyBorder="1" applyFont="1">
      <alignment horizontal="left" vertical="center"/>
    </xf>
    <xf borderId="84" fillId="0" fontId="33" numFmtId="0" xfId="0" applyBorder="1" applyFont="1"/>
    <xf borderId="85" fillId="0" fontId="33" numFmtId="0" xfId="0" applyBorder="1" applyFont="1"/>
    <xf borderId="86" fillId="0" fontId="33" numFmtId="0" xfId="0" applyBorder="1" applyFont="1"/>
    <xf borderId="65" fillId="0" fontId="33" numFmtId="169" xfId="0" applyBorder="1" applyFont="1" applyNumberFormat="1"/>
    <xf borderId="47" fillId="0" fontId="33" numFmtId="164" xfId="0" applyBorder="1" applyFont="1" applyNumberFormat="1"/>
    <xf borderId="43" fillId="0" fontId="33" numFmtId="164" xfId="0" applyBorder="1" applyFont="1" applyNumberFormat="1"/>
    <xf borderId="83" fillId="0" fontId="34" numFmtId="164" xfId="0" applyBorder="1" applyFont="1" applyNumberFormat="1"/>
    <xf borderId="65" fillId="0" fontId="33" numFmtId="0" xfId="0" applyBorder="1" applyFont="1"/>
    <xf borderId="4" fillId="0" fontId="33" numFmtId="164" xfId="0" applyBorder="1" applyFont="1" applyNumberFormat="1"/>
    <xf borderId="11" fillId="0" fontId="33" numFmtId="164" xfId="0" applyBorder="1" applyFont="1" applyNumberFormat="1"/>
    <xf borderId="87" fillId="0" fontId="34" numFmtId="164" xfId="0" applyBorder="1" applyFont="1" applyNumberFormat="1"/>
    <xf borderId="13" fillId="0" fontId="33" numFmtId="0" xfId="0" applyBorder="1" applyFont="1"/>
    <xf borderId="88" fillId="0" fontId="33" numFmtId="164" xfId="0" applyBorder="1" applyFont="1" applyNumberFormat="1"/>
    <xf borderId="89" fillId="0" fontId="33" numFmtId="164" xfId="0" applyBorder="1" applyFont="1" applyNumberFormat="1"/>
    <xf borderId="66" fillId="0" fontId="33" numFmtId="164" xfId="0" applyBorder="1" applyFont="1" applyNumberFormat="1"/>
    <xf borderId="90" fillId="0" fontId="30" numFmtId="0" xfId="0" applyAlignment="1" applyBorder="1" applyFont="1">
      <alignment horizontal="center" shrinkToFit="0" vertical="top" wrapText="1"/>
    </xf>
    <xf borderId="91" fillId="0" fontId="20" numFmtId="0" xfId="0" applyBorder="1" applyFont="1"/>
    <xf borderId="92" fillId="0" fontId="20" numFmtId="0" xfId="0" applyBorder="1" applyFont="1"/>
    <xf borderId="93" fillId="0" fontId="20" numFmtId="0" xfId="0" applyBorder="1" applyFont="1"/>
    <xf borderId="94" fillId="0" fontId="20" numFmtId="0" xfId="0" applyBorder="1" applyFont="1"/>
    <xf borderId="52" fillId="0" fontId="32" numFmtId="164" xfId="0" applyBorder="1" applyFont="1" applyNumberFormat="1"/>
    <xf borderId="66" fillId="0" fontId="32" numFmtId="164" xfId="0" applyBorder="1" applyFont="1" applyNumberFormat="1"/>
    <xf borderId="95" fillId="0" fontId="32" numFmtId="164" xfId="0" applyBorder="1" applyFont="1" applyNumberFormat="1"/>
    <xf borderId="96" fillId="0" fontId="32" numFmtId="164" xfId="0" applyBorder="1" applyFont="1" applyNumberFormat="1"/>
    <xf borderId="13" fillId="0" fontId="30" numFmtId="0" xfId="0" applyAlignment="1" applyBorder="1" applyFont="1">
      <alignment horizontal="center" shrinkToFit="0" vertical="top" wrapText="1"/>
    </xf>
    <xf borderId="97" fillId="0" fontId="20" numFmtId="0" xfId="0" applyBorder="1" applyFont="1"/>
    <xf borderId="88" fillId="0" fontId="30" numFmtId="164" xfId="0" applyAlignment="1" applyBorder="1" applyFont="1" applyNumberFormat="1">
      <alignment horizontal="right" vertical="top"/>
    </xf>
    <xf borderId="98" fillId="0" fontId="32" numFmtId="164" xfId="0" applyAlignment="1" applyBorder="1" applyFont="1" applyNumberFormat="1">
      <alignment horizontal="right" vertical="top"/>
    </xf>
    <xf borderId="65" fillId="0" fontId="30" numFmtId="0" xfId="0" applyAlignment="1" applyBorder="1" applyFont="1">
      <alignment horizontal="left" shrinkToFit="0" vertical="center" wrapText="1"/>
    </xf>
    <xf borderId="95" fillId="0" fontId="30" numFmtId="164" xfId="0" applyAlignment="1" applyBorder="1" applyFont="1" applyNumberFormat="1">
      <alignment horizontal="right" vertical="top"/>
    </xf>
    <xf borderId="99" fillId="0" fontId="32" numFmtId="164" xfId="0" applyAlignment="1" applyBorder="1" applyFont="1" applyNumberFormat="1">
      <alignment horizontal="right" vertical="top"/>
    </xf>
    <xf borderId="0" fillId="0" fontId="29" numFmtId="169" xfId="0" applyFont="1" applyNumberFormat="1"/>
    <xf borderId="47" fillId="0" fontId="30" numFmtId="164" xfId="0" applyAlignment="1" applyBorder="1" applyFont="1" applyNumberFormat="1">
      <alignment horizontal="right" vertical="top"/>
    </xf>
    <xf borderId="83" fillId="0" fontId="30" numFmtId="164" xfId="0" applyAlignment="1" applyBorder="1" applyFont="1" applyNumberFormat="1">
      <alignment horizontal="right" vertical="top"/>
    </xf>
    <xf borderId="100" fillId="0" fontId="30" numFmtId="0" xfId="0" applyAlignment="1" applyBorder="1" applyFont="1">
      <alignment horizontal="left" shrinkToFit="0" vertical="top" wrapText="1"/>
    </xf>
    <xf borderId="88" fillId="0" fontId="32" numFmtId="164" xfId="0" applyAlignment="1" applyBorder="1" applyFont="1" applyNumberFormat="1">
      <alignment horizontal="right"/>
    </xf>
    <xf borderId="98" fillId="0" fontId="32" numFmtId="164" xfId="0" applyAlignment="1" applyBorder="1" applyFont="1" applyNumberFormat="1">
      <alignment horizontal="right"/>
    </xf>
    <xf borderId="26" fillId="0" fontId="30" numFmtId="0" xfId="0" applyAlignment="1" applyBorder="1" applyFont="1">
      <alignment horizontal="left" shrinkToFit="0" wrapText="1"/>
    </xf>
    <xf borderId="101" fillId="0" fontId="32" numFmtId="164" xfId="0" applyAlignment="1" applyBorder="1" applyFont="1" applyNumberFormat="1">
      <alignment horizontal="right"/>
    </xf>
    <xf borderId="102" fillId="0" fontId="32" numFmtId="164" xfId="0" applyAlignment="1" applyBorder="1" applyFont="1" applyNumberFormat="1">
      <alignment horizontal="right"/>
    </xf>
    <xf borderId="103" fillId="0" fontId="1" numFmtId="0" xfId="0" applyAlignment="1" applyBorder="1" applyFont="1">
      <alignment horizontal="left" shrinkToFit="0" vertical="center" wrapText="1"/>
    </xf>
    <xf borderId="104" fillId="0" fontId="1" numFmtId="0" xfId="0" applyAlignment="1" applyBorder="1" applyFont="1">
      <alignment horizontal="center" shrinkToFit="0" vertical="center" wrapText="1"/>
    </xf>
    <xf borderId="105" fillId="0" fontId="30" numFmtId="0" xfId="0" applyAlignment="1" applyBorder="1" applyFont="1">
      <alignment horizontal="center" shrinkToFit="0" vertical="center" wrapText="1"/>
    </xf>
    <xf borderId="106" fillId="0" fontId="30" numFmtId="0" xfId="0" applyAlignment="1" applyBorder="1" applyFont="1">
      <alignment horizontal="center" shrinkToFit="0" vertical="center" wrapText="1"/>
    </xf>
    <xf borderId="83" fillId="0" fontId="36" numFmtId="0" xfId="0" applyAlignment="1" applyBorder="1" applyFont="1">
      <alignment shrinkToFit="0" wrapText="1"/>
    </xf>
    <xf borderId="80" fillId="0" fontId="36" numFmtId="0" xfId="0" applyAlignment="1" applyBorder="1" applyFont="1">
      <alignment shrinkToFit="0" wrapText="1"/>
    </xf>
    <xf borderId="80" fillId="2" fontId="36" numFmtId="0" xfId="0" applyAlignment="1" applyBorder="1" applyFont="1">
      <alignment shrinkToFit="0" wrapText="1"/>
    </xf>
    <xf borderId="98" fillId="2" fontId="36" numFmtId="0" xfId="0" applyAlignment="1" applyBorder="1" applyFont="1">
      <alignment shrinkToFit="0" wrapText="1"/>
    </xf>
    <xf borderId="107" fillId="0" fontId="28" numFmtId="0" xfId="0" applyAlignment="1" applyBorder="1" applyFont="1">
      <alignment horizontal="left" shrinkToFit="0" vertical="center" wrapText="1"/>
    </xf>
    <xf borderId="101" fillId="0" fontId="32" numFmtId="164" xfId="0" applyAlignment="1" applyBorder="1" applyFont="1" applyNumberFormat="1">
      <alignment horizontal="right"/>
    </xf>
    <xf borderId="108" fillId="10" fontId="37" numFmtId="0" xfId="0" applyAlignment="1" applyBorder="1" applyFont="1">
      <alignment horizontal="center" shrinkToFit="0" wrapText="1"/>
    </xf>
    <xf borderId="109" fillId="10" fontId="38" numFmtId="164" xfId="0" applyAlignment="1" applyBorder="1" applyFont="1" applyNumberFormat="1">
      <alignment horizontal="right"/>
    </xf>
    <xf borderId="110" fillId="10" fontId="38" numFmtId="164"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28.29"/>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c r="B2" s="2"/>
      <c r="C2" s="2"/>
      <c r="D2" s="2"/>
      <c r="E2" s="2"/>
      <c r="F2" s="2"/>
      <c r="G2" s="2"/>
      <c r="H2" s="2"/>
      <c r="I2" s="2"/>
      <c r="J2" s="2"/>
      <c r="K2" s="2"/>
      <c r="L2" s="2"/>
      <c r="M2" s="2"/>
      <c r="N2" s="2"/>
      <c r="O2" s="2"/>
      <c r="P2" s="2"/>
      <c r="Q2" s="2"/>
      <c r="R2" s="2"/>
      <c r="S2" s="2"/>
      <c r="T2" s="2"/>
      <c r="U2" s="2"/>
      <c r="V2" s="2"/>
      <c r="W2" s="2"/>
      <c r="X2" s="2"/>
      <c r="Y2" s="2"/>
      <c r="Z2" s="2"/>
    </row>
    <row r="3">
      <c r="A3" s="4" t="s">
        <v>1</v>
      </c>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3"/>
      <c r="B5" s="2"/>
      <c r="C5" s="2"/>
      <c r="D5" s="2"/>
      <c r="E5" s="2"/>
      <c r="F5" s="2"/>
      <c r="G5" s="2"/>
      <c r="H5" s="2"/>
      <c r="I5" s="2"/>
      <c r="J5" s="2"/>
      <c r="K5" s="2"/>
      <c r="L5" s="2"/>
      <c r="M5" s="2"/>
      <c r="N5" s="2"/>
      <c r="O5" s="2"/>
      <c r="P5" s="2"/>
      <c r="Q5" s="2"/>
      <c r="R5" s="2"/>
      <c r="S5" s="2"/>
      <c r="T5" s="2"/>
      <c r="U5" s="2"/>
      <c r="V5" s="2"/>
      <c r="W5" s="2"/>
      <c r="X5" s="2"/>
      <c r="Y5" s="2"/>
      <c r="Z5" s="2"/>
    </row>
    <row r="6">
      <c r="A6" s="5" t="s">
        <v>3</v>
      </c>
      <c r="B6" s="2"/>
      <c r="C6" s="2"/>
      <c r="D6" s="2"/>
      <c r="E6" s="2"/>
      <c r="F6" s="2"/>
      <c r="G6" s="2"/>
      <c r="H6" s="2"/>
      <c r="I6" s="2"/>
      <c r="J6" s="2"/>
      <c r="K6" s="2"/>
      <c r="L6" s="2"/>
      <c r="M6" s="2"/>
      <c r="N6" s="2"/>
      <c r="O6" s="2"/>
      <c r="P6" s="2"/>
      <c r="Q6" s="2"/>
      <c r="R6" s="2"/>
      <c r="S6" s="2"/>
      <c r="T6" s="2"/>
      <c r="U6" s="2"/>
      <c r="V6" s="2"/>
      <c r="W6" s="2"/>
      <c r="X6" s="2"/>
      <c r="Y6" s="2"/>
      <c r="Z6" s="2"/>
    </row>
    <row r="7">
      <c r="A7" s="3"/>
      <c r="B7" s="2"/>
      <c r="C7" s="2"/>
      <c r="D7" s="2"/>
      <c r="E7" s="2"/>
      <c r="F7" s="2"/>
      <c r="G7" s="2"/>
      <c r="H7" s="2"/>
      <c r="I7" s="2"/>
      <c r="J7" s="2"/>
      <c r="K7" s="2"/>
      <c r="L7" s="2"/>
      <c r="M7" s="2"/>
      <c r="N7" s="2"/>
      <c r="O7" s="2"/>
      <c r="P7" s="2"/>
      <c r="Q7" s="2"/>
      <c r="R7" s="2"/>
      <c r="S7" s="2"/>
      <c r="T7" s="2"/>
      <c r="U7" s="2"/>
      <c r="V7" s="2"/>
      <c r="W7" s="2"/>
      <c r="X7" s="2"/>
      <c r="Y7" s="2"/>
      <c r="Z7" s="2"/>
    </row>
    <row r="8">
      <c r="A8" s="6" t="s">
        <v>4</v>
      </c>
      <c r="B8" s="2"/>
      <c r="C8" s="2"/>
      <c r="D8" s="2"/>
      <c r="E8" s="2"/>
      <c r="F8" s="2"/>
      <c r="G8" s="2"/>
      <c r="H8" s="2"/>
      <c r="I8" s="2"/>
      <c r="J8" s="2"/>
      <c r="K8" s="2"/>
      <c r="L8" s="2"/>
      <c r="M8" s="2"/>
      <c r="N8" s="2"/>
      <c r="O8" s="2"/>
      <c r="P8" s="2"/>
      <c r="Q8" s="2"/>
      <c r="R8" s="2"/>
      <c r="S8" s="2"/>
      <c r="T8" s="2"/>
      <c r="U8" s="2"/>
      <c r="V8" s="2"/>
      <c r="W8" s="2"/>
      <c r="X8" s="2"/>
      <c r="Y8" s="2"/>
      <c r="Z8" s="2"/>
    </row>
    <row r="9">
      <c r="A9" s="3"/>
      <c r="B9" s="2"/>
      <c r="C9" s="2"/>
      <c r="D9" s="2"/>
      <c r="E9" s="2"/>
      <c r="F9" s="2"/>
      <c r="G9" s="2"/>
      <c r="H9" s="2"/>
      <c r="I9" s="2"/>
      <c r="J9" s="2"/>
      <c r="K9" s="2"/>
      <c r="L9" s="2"/>
      <c r="M9" s="2"/>
      <c r="N9" s="2"/>
      <c r="O9" s="2"/>
      <c r="P9" s="2"/>
      <c r="Q9" s="2"/>
      <c r="R9" s="2"/>
      <c r="S9" s="2"/>
      <c r="T9" s="2"/>
      <c r="U9" s="2"/>
      <c r="V9" s="2"/>
      <c r="W9" s="2"/>
      <c r="X9" s="2"/>
      <c r="Y9" s="2"/>
      <c r="Z9" s="2"/>
    </row>
    <row r="10">
      <c r="A10" s="4" t="s">
        <v>5</v>
      </c>
      <c r="B10" s="2"/>
      <c r="C10" s="2"/>
      <c r="D10" s="2"/>
      <c r="E10" s="2"/>
      <c r="F10" s="2"/>
      <c r="G10" s="2"/>
      <c r="H10" s="2"/>
      <c r="I10" s="2"/>
      <c r="J10" s="2"/>
      <c r="K10" s="2"/>
      <c r="L10" s="2"/>
      <c r="M10" s="2"/>
      <c r="N10" s="2"/>
      <c r="O10" s="2"/>
      <c r="P10" s="2"/>
      <c r="Q10" s="2"/>
      <c r="R10" s="2"/>
      <c r="S10" s="2"/>
      <c r="T10" s="2"/>
      <c r="U10" s="2"/>
      <c r="V10" s="2"/>
      <c r="W10" s="2"/>
      <c r="X10" s="2"/>
      <c r="Y10" s="2"/>
      <c r="Z10" s="2"/>
    </row>
    <row r="11">
      <c r="A11" s="3"/>
      <c r="B11" s="2"/>
      <c r="C11" s="2"/>
      <c r="D11" s="2"/>
      <c r="E11" s="2"/>
      <c r="F11" s="2"/>
      <c r="G11" s="2"/>
      <c r="H11" s="2"/>
      <c r="I11" s="2"/>
      <c r="J11" s="2"/>
      <c r="K11" s="2"/>
      <c r="L11" s="2"/>
      <c r="M11" s="2"/>
      <c r="N11" s="2"/>
      <c r="O11" s="2"/>
      <c r="P11" s="2"/>
      <c r="Q11" s="2"/>
      <c r="R11" s="2"/>
      <c r="S11" s="2"/>
      <c r="T11" s="2"/>
      <c r="U11" s="2"/>
      <c r="V11" s="2"/>
      <c r="W11" s="2"/>
      <c r="X11" s="2"/>
      <c r="Y11" s="2"/>
      <c r="Z11" s="2"/>
    </row>
    <row r="12">
      <c r="A12" s="7" t="s">
        <v>6</v>
      </c>
      <c r="B12" s="2"/>
      <c r="C12" s="2"/>
      <c r="D12" s="2"/>
      <c r="E12" s="2"/>
      <c r="F12" s="2"/>
      <c r="G12" s="2"/>
      <c r="H12" s="2"/>
      <c r="I12" s="2"/>
      <c r="J12" s="2"/>
      <c r="K12" s="2"/>
      <c r="L12" s="2"/>
      <c r="M12" s="2"/>
      <c r="N12" s="2"/>
      <c r="O12" s="2"/>
      <c r="P12" s="2"/>
      <c r="Q12" s="2"/>
      <c r="R12" s="2"/>
      <c r="S12" s="2"/>
      <c r="T12" s="2"/>
      <c r="U12" s="2"/>
      <c r="V12" s="2"/>
      <c r="W12" s="2"/>
      <c r="X12" s="2"/>
      <c r="Y12" s="2"/>
      <c r="Z12" s="2"/>
    </row>
    <row r="13">
      <c r="A13" s="3"/>
      <c r="B13" s="2"/>
      <c r="C13" s="2"/>
      <c r="D13" s="2"/>
      <c r="E13" s="2"/>
      <c r="F13" s="2"/>
      <c r="G13" s="2"/>
      <c r="H13" s="2"/>
      <c r="I13" s="2"/>
      <c r="J13" s="2"/>
      <c r="K13" s="2"/>
      <c r="L13" s="2"/>
      <c r="M13" s="2"/>
      <c r="N13" s="2"/>
      <c r="O13" s="2"/>
      <c r="P13" s="2"/>
      <c r="Q13" s="2"/>
      <c r="R13" s="2"/>
      <c r="S13" s="2"/>
      <c r="T13" s="2"/>
      <c r="U13" s="2"/>
      <c r="V13" s="2"/>
      <c r="W13" s="2"/>
      <c r="X13" s="2"/>
      <c r="Y13" s="2"/>
      <c r="Z13" s="2"/>
    </row>
    <row r="14">
      <c r="A14" s="8" t="s">
        <v>7</v>
      </c>
      <c r="B14" s="9"/>
      <c r="C14" s="9"/>
      <c r="D14" s="9"/>
      <c r="E14" s="9"/>
      <c r="F14" s="9"/>
      <c r="G14" s="9"/>
      <c r="H14" s="9"/>
      <c r="I14" s="9"/>
      <c r="J14" s="9"/>
      <c r="K14" s="9"/>
      <c r="L14" s="9"/>
      <c r="M14" s="9"/>
      <c r="N14" s="9"/>
      <c r="O14" s="9"/>
      <c r="P14" s="9"/>
      <c r="Q14" s="9"/>
      <c r="R14" s="9"/>
      <c r="S14" s="9"/>
      <c r="T14" s="9"/>
      <c r="U14" s="9"/>
      <c r="V14" s="9"/>
      <c r="W14" s="9"/>
      <c r="X14" s="9"/>
      <c r="Y14" s="9"/>
      <c r="Z14" s="9"/>
    </row>
    <row r="15">
      <c r="A15" s="3"/>
      <c r="B15" s="2"/>
      <c r="C15" s="2"/>
      <c r="D15" s="2"/>
      <c r="E15" s="2"/>
      <c r="F15" s="2"/>
      <c r="G15" s="2"/>
      <c r="H15" s="2"/>
      <c r="I15" s="2"/>
      <c r="J15" s="2"/>
      <c r="K15" s="2"/>
      <c r="L15" s="2"/>
      <c r="M15" s="2"/>
      <c r="N15" s="2"/>
      <c r="O15" s="2"/>
      <c r="P15" s="2"/>
      <c r="Q15" s="2"/>
      <c r="R15" s="2"/>
      <c r="S15" s="2"/>
      <c r="T15" s="2"/>
      <c r="U15" s="2"/>
      <c r="V15" s="2"/>
      <c r="W15" s="2"/>
      <c r="X15" s="2"/>
      <c r="Y15" s="2"/>
      <c r="Z15" s="2"/>
    </row>
    <row r="16">
      <c r="A16" s="10" t="s">
        <v>8</v>
      </c>
      <c r="B16" s="2"/>
      <c r="C16" s="2"/>
      <c r="D16" s="2"/>
      <c r="E16" s="2"/>
      <c r="F16" s="2"/>
      <c r="G16" s="2"/>
      <c r="H16" s="2"/>
      <c r="I16" s="2"/>
      <c r="J16" s="2"/>
      <c r="K16" s="2"/>
      <c r="L16" s="2"/>
      <c r="M16" s="2"/>
      <c r="N16" s="2"/>
      <c r="O16" s="2"/>
      <c r="P16" s="2"/>
      <c r="Q16" s="2"/>
      <c r="R16" s="2"/>
      <c r="S16" s="2"/>
      <c r="T16" s="2"/>
      <c r="U16" s="2"/>
      <c r="V16" s="2"/>
      <c r="W16" s="2"/>
      <c r="X16" s="2"/>
      <c r="Y16" s="2"/>
      <c r="Z16" s="2"/>
    </row>
    <row r="17">
      <c r="A17" s="11"/>
      <c r="B17" s="2"/>
      <c r="C17" s="2"/>
      <c r="D17" s="2"/>
      <c r="E17" s="2"/>
      <c r="F17" s="2"/>
      <c r="G17" s="2"/>
      <c r="H17" s="2"/>
      <c r="I17" s="2"/>
      <c r="J17" s="2"/>
      <c r="K17" s="2"/>
      <c r="L17" s="2"/>
      <c r="M17" s="2"/>
      <c r="N17" s="2"/>
      <c r="O17" s="2"/>
      <c r="P17" s="2"/>
      <c r="Q17" s="2"/>
      <c r="R17" s="2"/>
      <c r="S17" s="2"/>
      <c r="T17" s="2"/>
      <c r="U17" s="2"/>
      <c r="V17" s="2"/>
      <c r="W17" s="2"/>
      <c r="X17" s="2"/>
      <c r="Y17" s="2"/>
      <c r="Z17" s="2"/>
    </row>
    <row r="18">
      <c r="A18" s="8" t="s">
        <v>9</v>
      </c>
      <c r="B18" s="2"/>
      <c r="C18" s="2"/>
      <c r="D18" s="2"/>
      <c r="E18" s="2"/>
      <c r="F18" s="2"/>
      <c r="G18" s="2"/>
      <c r="H18" s="2"/>
      <c r="I18" s="2"/>
      <c r="J18" s="2"/>
      <c r="K18" s="2"/>
      <c r="L18" s="2"/>
      <c r="M18" s="2"/>
      <c r="N18" s="2"/>
      <c r="O18" s="2"/>
      <c r="P18" s="2"/>
      <c r="Q18" s="2"/>
      <c r="R18" s="2"/>
      <c r="S18" s="2"/>
      <c r="T18" s="2"/>
      <c r="U18" s="2"/>
      <c r="V18" s="2"/>
      <c r="W18" s="2"/>
      <c r="X18" s="2"/>
      <c r="Y18" s="2"/>
      <c r="Z18" s="2"/>
    </row>
    <row r="19">
      <c r="A19" s="11"/>
      <c r="B19" s="2"/>
      <c r="C19" s="2"/>
      <c r="D19" s="2"/>
      <c r="E19" s="2"/>
      <c r="F19" s="2"/>
      <c r="G19" s="2"/>
      <c r="H19" s="2"/>
      <c r="I19" s="2"/>
      <c r="J19" s="2"/>
      <c r="K19" s="2"/>
      <c r="L19" s="2"/>
      <c r="M19" s="2"/>
      <c r="N19" s="2"/>
      <c r="O19" s="2"/>
      <c r="P19" s="2"/>
      <c r="Q19" s="2"/>
      <c r="R19" s="2"/>
      <c r="S19" s="2"/>
      <c r="T19" s="2"/>
      <c r="U19" s="2"/>
      <c r="V19" s="2"/>
      <c r="W19" s="2"/>
      <c r="X19" s="2"/>
      <c r="Y19" s="2"/>
      <c r="Z19" s="2"/>
    </row>
    <row r="20">
      <c r="A20" s="8" t="s">
        <v>10</v>
      </c>
      <c r="B20" s="2"/>
      <c r="C20" s="2"/>
      <c r="D20" s="2"/>
      <c r="E20" s="2"/>
      <c r="F20" s="2"/>
      <c r="G20" s="2"/>
      <c r="H20" s="2"/>
      <c r="I20" s="2"/>
      <c r="J20" s="2"/>
      <c r="K20" s="2"/>
      <c r="L20" s="2"/>
      <c r="M20" s="2"/>
      <c r="N20" s="2"/>
      <c r="O20" s="2"/>
      <c r="P20" s="2"/>
      <c r="Q20" s="2"/>
      <c r="R20" s="2"/>
      <c r="S20" s="2"/>
      <c r="T20" s="2"/>
      <c r="U20" s="2"/>
      <c r="V20" s="2"/>
      <c r="W20" s="2"/>
      <c r="X20" s="2"/>
      <c r="Y20" s="2"/>
      <c r="Z20" s="2"/>
    </row>
    <row r="21">
      <c r="A21" s="11"/>
      <c r="B21" s="2"/>
      <c r="C21" s="2"/>
      <c r="D21" s="2"/>
      <c r="E21" s="2"/>
      <c r="F21" s="2"/>
      <c r="G21" s="2"/>
      <c r="H21" s="2"/>
      <c r="I21" s="2"/>
      <c r="J21" s="2"/>
      <c r="K21" s="2"/>
      <c r="L21" s="2"/>
      <c r="M21" s="2"/>
      <c r="N21" s="2"/>
      <c r="O21" s="2"/>
      <c r="P21" s="2"/>
      <c r="Q21" s="2"/>
      <c r="R21" s="2"/>
      <c r="S21" s="2"/>
      <c r="T21" s="2"/>
      <c r="U21" s="2"/>
      <c r="V21" s="2"/>
      <c r="W21" s="2"/>
      <c r="X21" s="2"/>
      <c r="Y21" s="2"/>
      <c r="Z21" s="2"/>
    </row>
    <row r="22">
      <c r="A22" s="8" t="s">
        <v>11</v>
      </c>
      <c r="B22" s="2"/>
      <c r="C22" s="2"/>
      <c r="D22" s="2"/>
      <c r="E22" s="2"/>
      <c r="F22" s="2"/>
      <c r="G22" s="2"/>
      <c r="H22" s="2"/>
      <c r="I22" s="2"/>
      <c r="J22" s="2"/>
      <c r="K22" s="2"/>
      <c r="L22" s="2"/>
      <c r="M22" s="2"/>
      <c r="N22" s="2"/>
      <c r="O22" s="2"/>
      <c r="P22" s="2"/>
      <c r="Q22" s="2"/>
      <c r="R22" s="2"/>
      <c r="S22" s="2"/>
      <c r="T22" s="2"/>
      <c r="U22" s="2"/>
      <c r="V22" s="2"/>
      <c r="W22" s="2"/>
      <c r="X22" s="2"/>
      <c r="Y22" s="2"/>
      <c r="Z22" s="2"/>
    </row>
    <row r="23">
      <c r="A23" s="11"/>
      <c r="B23" s="2"/>
      <c r="C23" s="2"/>
      <c r="D23" s="2"/>
      <c r="E23" s="2"/>
      <c r="F23" s="2"/>
      <c r="G23" s="2"/>
      <c r="H23" s="2"/>
      <c r="I23" s="2"/>
      <c r="J23" s="2"/>
      <c r="K23" s="2"/>
      <c r="L23" s="2"/>
      <c r="M23" s="2"/>
      <c r="N23" s="2"/>
      <c r="O23" s="2"/>
      <c r="P23" s="2"/>
      <c r="Q23" s="2"/>
      <c r="R23" s="2"/>
      <c r="S23" s="2"/>
      <c r="T23" s="2"/>
      <c r="U23" s="2"/>
      <c r="V23" s="2"/>
      <c r="W23" s="2"/>
      <c r="X23" s="2"/>
      <c r="Y23" s="2"/>
      <c r="Z23" s="2"/>
    </row>
    <row r="24">
      <c r="A24" s="12" t="s">
        <v>12</v>
      </c>
      <c r="B24" s="2"/>
      <c r="C24" s="2"/>
      <c r="D24" s="2"/>
      <c r="E24" s="2"/>
      <c r="F24" s="2"/>
      <c r="G24" s="2"/>
      <c r="H24" s="2"/>
      <c r="I24" s="2"/>
      <c r="J24" s="2"/>
      <c r="K24" s="2"/>
      <c r="L24" s="2"/>
      <c r="M24" s="2"/>
      <c r="N24" s="2"/>
      <c r="O24" s="2"/>
      <c r="P24" s="2"/>
      <c r="Q24" s="2"/>
      <c r="R24" s="2"/>
      <c r="S24" s="2"/>
      <c r="T24" s="2"/>
      <c r="U24" s="2"/>
      <c r="V24" s="2"/>
      <c r="W24" s="2"/>
      <c r="X24" s="2"/>
      <c r="Y24" s="2"/>
      <c r="Z24" s="2"/>
    </row>
    <row r="25">
      <c r="A25" s="8" t="s">
        <v>13</v>
      </c>
      <c r="B25" s="2"/>
      <c r="C25" s="2"/>
      <c r="D25" s="2"/>
      <c r="E25" s="2"/>
      <c r="F25" s="2"/>
      <c r="G25" s="2"/>
      <c r="H25" s="2"/>
      <c r="I25" s="2"/>
      <c r="J25" s="2"/>
      <c r="K25" s="2"/>
      <c r="L25" s="2"/>
      <c r="M25" s="2"/>
      <c r="N25" s="2"/>
      <c r="O25" s="2"/>
      <c r="P25" s="2"/>
      <c r="Q25" s="2"/>
      <c r="R25" s="2"/>
      <c r="S25" s="2"/>
      <c r="T25" s="2"/>
      <c r="U25" s="2"/>
      <c r="V25" s="2"/>
      <c r="W25" s="2"/>
      <c r="X25" s="2"/>
      <c r="Y25" s="2"/>
      <c r="Z25" s="2"/>
    </row>
    <row r="26">
      <c r="A26" s="11"/>
      <c r="B26" s="2"/>
      <c r="C26" s="2"/>
      <c r="D26" s="2"/>
      <c r="E26" s="2"/>
      <c r="F26" s="2"/>
      <c r="G26" s="2"/>
      <c r="H26" s="2"/>
      <c r="I26" s="2"/>
      <c r="J26" s="2"/>
      <c r="K26" s="2"/>
      <c r="L26" s="2"/>
      <c r="M26" s="2"/>
      <c r="N26" s="2"/>
      <c r="O26" s="2"/>
      <c r="P26" s="2"/>
      <c r="Q26" s="2"/>
      <c r="R26" s="2"/>
      <c r="S26" s="2"/>
      <c r="T26" s="2"/>
      <c r="U26" s="2"/>
      <c r="V26" s="2"/>
      <c r="W26" s="2"/>
      <c r="X26" s="2"/>
      <c r="Y26" s="2"/>
      <c r="Z26" s="2"/>
    </row>
    <row r="27">
      <c r="A27" s="7" t="s">
        <v>14</v>
      </c>
      <c r="B27" s="2"/>
      <c r="C27" s="2"/>
      <c r="D27" s="2"/>
      <c r="E27" s="2"/>
      <c r="F27" s="2"/>
      <c r="G27" s="2"/>
      <c r="H27" s="2"/>
      <c r="I27" s="2"/>
      <c r="J27" s="2"/>
      <c r="K27" s="2"/>
      <c r="L27" s="2"/>
      <c r="M27" s="2"/>
      <c r="N27" s="2"/>
      <c r="O27" s="2"/>
      <c r="P27" s="2"/>
      <c r="Q27" s="2"/>
      <c r="R27" s="2"/>
      <c r="S27" s="2"/>
      <c r="T27" s="2"/>
      <c r="U27" s="2"/>
      <c r="V27" s="2"/>
      <c r="W27" s="2"/>
      <c r="X27" s="2"/>
      <c r="Y27" s="2"/>
      <c r="Z27" s="2"/>
    </row>
    <row r="28">
      <c r="A28" s="8"/>
      <c r="B28" s="2"/>
      <c r="C28" s="2"/>
      <c r="D28" s="2"/>
      <c r="E28" s="2"/>
      <c r="F28" s="2"/>
      <c r="G28" s="2"/>
      <c r="H28" s="2"/>
      <c r="I28" s="2"/>
      <c r="J28" s="2"/>
      <c r="K28" s="2"/>
      <c r="L28" s="2"/>
      <c r="M28" s="2"/>
      <c r="N28" s="2"/>
      <c r="O28" s="2"/>
      <c r="P28" s="2"/>
      <c r="Q28" s="2"/>
      <c r="R28" s="2"/>
      <c r="S28" s="2"/>
      <c r="T28" s="2"/>
      <c r="U28" s="2"/>
      <c r="V28" s="2"/>
      <c r="W28" s="2"/>
      <c r="X28" s="2"/>
      <c r="Y28" s="2"/>
      <c r="Z28" s="2"/>
    </row>
    <row r="29">
      <c r="A29" s="12" t="s">
        <v>15</v>
      </c>
      <c r="B29" s="2"/>
      <c r="C29" s="2"/>
      <c r="D29" s="2"/>
      <c r="E29" s="2"/>
      <c r="F29" s="2"/>
      <c r="G29" s="2"/>
      <c r="H29" s="2"/>
      <c r="I29" s="2"/>
      <c r="J29" s="2"/>
      <c r="K29" s="2"/>
      <c r="L29" s="2"/>
      <c r="M29" s="2"/>
      <c r="N29" s="2"/>
      <c r="O29" s="2"/>
      <c r="P29" s="2"/>
      <c r="Q29" s="2"/>
      <c r="R29" s="2"/>
      <c r="S29" s="2"/>
      <c r="T29" s="2"/>
      <c r="U29" s="2"/>
      <c r="V29" s="2"/>
      <c r="W29" s="2"/>
      <c r="X29" s="2"/>
      <c r="Y29" s="2"/>
      <c r="Z29" s="2"/>
    </row>
    <row r="30">
      <c r="A30" s="8" t="s">
        <v>16</v>
      </c>
      <c r="B30" s="2"/>
      <c r="C30" s="2"/>
      <c r="D30" s="2"/>
      <c r="E30" s="2"/>
      <c r="F30" s="2"/>
      <c r="G30" s="2"/>
      <c r="H30" s="2"/>
      <c r="I30" s="2"/>
      <c r="J30" s="2"/>
      <c r="K30" s="2"/>
      <c r="L30" s="2"/>
      <c r="M30" s="2"/>
      <c r="N30" s="2"/>
      <c r="O30" s="2"/>
      <c r="P30" s="2"/>
      <c r="Q30" s="2"/>
      <c r="R30" s="2"/>
      <c r="S30" s="2"/>
      <c r="T30" s="2"/>
      <c r="U30" s="2"/>
      <c r="V30" s="2"/>
      <c r="W30" s="2"/>
      <c r="X30" s="2"/>
      <c r="Y30" s="2"/>
      <c r="Z30" s="2"/>
    </row>
    <row r="31">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15" t="s">
        <v>17</v>
      </c>
      <c r="B32" s="2"/>
      <c r="C32" s="2"/>
      <c r="D32" s="2"/>
      <c r="E32" s="2"/>
      <c r="F32" s="2"/>
      <c r="G32" s="2"/>
      <c r="H32" s="2"/>
      <c r="I32" s="2"/>
      <c r="J32" s="2"/>
      <c r="K32" s="2"/>
      <c r="L32" s="2"/>
      <c r="M32" s="2"/>
      <c r="N32" s="2"/>
      <c r="O32" s="2"/>
      <c r="P32" s="2"/>
      <c r="Q32" s="2"/>
      <c r="R32" s="2"/>
      <c r="S32" s="2"/>
      <c r="T32" s="2"/>
      <c r="U32" s="2"/>
      <c r="V32" s="2"/>
      <c r="W32" s="2"/>
      <c r="X32" s="2"/>
      <c r="Y32" s="2"/>
      <c r="Z32" s="2"/>
    </row>
    <row r="33">
      <c r="A33" s="16"/>
      <c r="B33" s="2"/>
      <c r="C33" s="2"/>
      <c r="D33" s="2"/>
      <c r="E33" s="2"/>
      <c r="F33" s="2"/>
      <c r="G33" s="2"/>
      <c r="H33" s="2"/>
      <c r="I33" s="2"/>
      <c r="J33" s="2"/>
      <c r="K33" s="2"/>
      <c r="L33" s="2"/>
      <c r="M33" s="2"/>
      <c r="N33" s="2"/>
      <c r="O33" s="2"/>
      <c r="P33" s="2"/>
      <c r="Q33" s="2"/>
      <c r="R33" s="2"/>
      <c r="S33" s="2"/>
      <c r="T33" s="2"/>
      <c r="U33" s="2"/>
      <c r="V33" s="2"/>
      <c r="W33" s="2"/>
      <c r="X33" s="2"/>
      <c r="Y33" s="2"/>
      <c r="Z33" s="2"/>
    </row>
    <row r="34">
      <c r="A34" s="17" t="s">
        <v>18</v>
      </c>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16"/>
      <c r="B35" s="2"/>
      <c r="C35" s="2"/>
      <c r="D35" s="2"/>
      <c r="E35" s="2"/>
      <c r="F35" s="2"/>
      <c r="G35" s="2"/>
      <c r="H35" s="2"/>
      <c r="I35" s="2"/>
      <c r="J35" s="2"/>
      <c r="K35" s="2"/>
      <c r="L35" s="2"/>
      <c r="M35" s="2"/>
      <c r="N35" s="2"/>
      <c r="O35" s="2"/>
      <c r="P35" s="2"/>
      <c r="Q35" s="2"/>
      <c r="R35" s="2"/>
      <c r="S35" s="2"/>
      <c r="T35" s="2"/>
      <c r="U35" s="2"/>
      <c r="V35" s="2"/>
      <c r="W35" s="2"/>
      <c r="X35" s="2"/>
      <c r="Y35" s="2"/>
      <c r="Z35" s="2"/>
    </row>
    <row r="36">
      <c r="A36" s="18" t="s">
        <v>19</v>
      </c>
      <c r="B36" s="2"/>
      <c r="C36" s="2"/>
      <c r="D36" s="2"/>
      <c r="E36" s="2"/>
      <c r="F36" s="2"/>
      <c r="G36" s="2"/>
      <c r="H36" s="2"/>
      <c r="I36" s="2"/>
      <c r="J36" s="2"/>
      <c r="K36" s="2"/>
      <c r="L36" s="2"/>
      <c r="M36" s="2"/>
      <c r="N36" s="2"/>
      <c r="O36" s="2"/>
      <c r="P36" s="2"/>
      <c r="Q36" s="2"/>
      <c r="R36" s="2"/>
      <c r="S36" s="2"/>
      <c r="T36" s="2"/>
      <c r="U36" s="2"/>
      <c r="V36" s="2"/>
      <c r="W36" s="2"/>
      <c r="X36" s="2"/>
      <c r="Y36" s="2"/>
      <c r="Z36" s="2"/>
    </row>
    <row r="37">
      <c r="A37" s="18" t="s">
        <v>20</v>
      </c>
      <c r="B37" s="2"/>
      <c r="C37" s="2"/>
      <c r="D37" s="2"/>
      <c r="E37" s="2"/>
      <c r="F37" s="2"/>
      <c r="G37" s="2"/>
      <c r="H37" s="2"/>
      <c r="I37" s="2"/>
      <c r="J37" s="2"/>
      <c r="K37" s="2"/>
      <c r="L37" s="2"/>
      <c r="M37" s="2"/>
      <c r="N37" s="2"/>
      <c r="O37" s="2"/>
      <c r="P37" s="2"/>
      <c r="Q37" s="2"/>
      <c r="R37" s="2"/>
      <c r="S37" s="2"/>
      <c r="T37" s="2"/>
      <c r="U37" s="2"/>
      <c r="V37" s="2"/>
      <c r="W37" s="2"/>
      <c r="X37" s="2"/>
      <c r="Y37" s="2"/>
      <c r="Z37" s="2"/>
    </row>
    <row r="38">
      <c r="A38" s="18" t="s">
        <v>21</v>
      </c>
      <c r="B38" s="2"/>
      <c r="C38" s="2"/>
      <c r="D38" s="2"/>
      <c r="E38" s="2"/>
      <c r="F38" s="2"/>
      <c r="G38" s="2"/>
      <c r="H38" s="2"/>
      <c r="I38" s="2"/>
      <c r="J38" s="2"/>
      <c r="K38" s="2"/>
      <c r="L38" s="2"/>
      <c r="M38" s="2"/>
      <c r="N38" s="2"/>
      <c r="O38" s="2"/>
      <c r="P38" s="2"/>
      <c r="Q38" s="2"/>
      <c r="R38" s="2"/>
      <c r="S38" s="2"/>
      <c r="T38" s="2"/>
      <c r="U38" s="2"/>
      <c r="V38" s="2"/>
      <c r="W38" s="2"/>
      <c r="X38" s="2"/>
      <c r="Y38" s="2"/>
      <c r="Z38" s="2"/>
    </row>
    <row r="39">
      <c r="A39" s="18" t="s">
        <v>22</v>
      </c>
      <c r="B39" s="2"/>
      <c r="C39" s="2"/>
      <c r="D39" s="2"/>
      <c r="E39" s="2"/>
      <c r="F39" s="2"/>
      <c r="G39" s="2"/>
      <c r="H39" s="2"/>
      <c r="I39" s="2"/>
      <c r="J39" s="2"/>
      <c r="K39" s="2"/>
      <c r="L39" s="2"/>
      <c r="M39" s="2"/>
      <c r="N39" s="2"/>
      <c r="O39" s="2"/>
      <c r="P39" s="2"/>
      <c r="Q39" s="2"/>
      <c r="R39" s="2"/>
      <c r="S39" s="2"/>
      <c r="T39" s="2"/>
      <c r="U39" s="2"/>
      <c r="V39" s="2"/>
      <c r="W39" s="2"/>
      <c r="X39" s="2"/>
      <c r="Y39" s="2"/>
      <c r="Z39" s="2"/>
    </row>
    <row r="40">
      <c r="A40" s="18" t="s">
        <v>23</v>
      </c>
      <c r="B40" s="2"/>
      <c r="C40" s="2"/>
      <c r="D40" s="2"/>
      <c r="E40" s="2"/>
      <c r="F40" s="2"/>
      <c r="G40" s="2"/>
      <c r="H40" s="2"/>
      <c r="I40" s="2"/>
      <c r="J40" s="2"/>
      <c r="K40" s="2"/>
      <c r="L40" s="2"/>
      <c r="M40" s="2"/>
      <c r="N40" s="2"/>
      <c r="O40" s="2"/>
      <c r="P40" s="2"/>
      <c r="Q40" s="2"/>
      <c r="R40" s="2"/>
      <c r="S40" s="2"/>
      <c r="T40" s="2"/>
      <c r="U40" s="2"/>
      <c r="V40" s="2"/>
      <c r="W40" s="2"/>
      <c r="X40" s="2"/>
      <c r="Y40" s="2"/>
      <c r="Z40" s="2"/>
    </row>
    <row r="41">
      <c r="A41" s="18" t="s">
        <v>24</v>
      </c>
      <c r="B41" s="2"/>
      <c r="C41" s="2"/>
      <c r="D41" s="2"/>
      <c r="E41" s="2"/>
      <c r="F41" s="2"/>
      <c r="G41" s="2"/>
      <c r="H41" s="2"/>
      <c r="I41" s="2"/>
      <c r="J41" s="2"/>
      <c r="K41" s="2"/>
      <c r="L41" s="2"/>
      <c r="M41" s="2"/>
      <c r="N41" s="2"/>
      <c r="O41" s="2"/>
      <c r="P41" s="2"/>
      <c r="Q41" s="2"/>
      <c r="R41" s="2"/>
      <c r="S41" s="2"/>
      <c r="T41" s="2"/>
      <c r="U41" s="2"/>
      <c r="V41" s="2"/>
      <c r="W41" s="2"/>
      <c r="X41" s="2"/>
      <c r="Y41" s="2"/>
      <c r="Z41" s="2"/>
    </row>
    <row r="42">
      <c r="A42" s="18" t="s">
        <v>25</v>
      </c>
      <c r="B42" s="2"/>
      <c r="C42" s="2"/>
      <c r="D42" s="2"/>
      <c r="E42" s="2"/>
      <c r="F42" s="2"/>
      <c r="G42" s="2"/>
      <c r="H42" s="2"/>
      <c r="I42" s="2"/>
      <c r="J42" s="2"/>
      <c r="K42" s="2"/>
      <c r="L42" s="2"/>
      <c r="M42" s="2"/>
      <c r="N42" s="2"/>
      <c r="O42" s="2"/>
      <c r="P42" s="2"/>
      <c r="Q42" s="2"/>
      <c r="R42" s="2"/>
      <c r="S42" s="2"/>
      <c r="T42" s="2"/>
      <c r="U42" s="2"/>
      <c r="V42" s="2"/>
      <c r="W42" s="2"/>
      <c r="X42" s="2"/>
      <c r="Y42" s="2"/>
      <c r="Z42" s="2"/>
    </row>
    <row r="43">
      <c r="A43" s="18" t="s">
        <v>26</v>
      </c>
      <c r="B43" s="2"/>
      <c r="C43" s="2"/>
      <c r="D43" s="2"/>
      <c r="E43" s="2"/>
      <c r="F43" s="2"/>
      <c r="G43" s="2"/>
      <c r="H43" s="2"/>
      <c r="I43" s="2"/>
      <c r="J43" s="2"/>
      <c r="K43" s="2"/>
      <c r="L43" s="2"/>
      <c r="M43" s="2"/>
      <c r="N43" s="2"/>
      <c r="O43" s="2"/>
      <c r="P43" s="2"/>
      <c r="Q43" s="2"/>
      <c r="R43" s="2"/>
      <c r="S43" s="2"/>
      <c r="T43" s="2"/>
      <c r="U43" s="2"/>
      <c r="V43" s="2"/>
      <c r="W43" s="2"/>
      <c r="X43" s="2"/>
      <c r="Y43" s="2"/>
      <c r="Z43" s="2"/>
    </row>
    <row r="44">
      <c r="A44" s="18" t="s">
        <v>27</v>
      </c>
      <c r="B44" s="2"/>
      <c r="C44" s="2"/>
      <c r="D44" s="2"/>
      <c r="E44" s="2"/>
      <c r="F44" s="2"/>
      <c r="G44" s="2"/>
      <c r="H44" s="2"/>
      <c r="I44" s="2"/>
      <c r="J44" s="2"/>
      <c r="K44" s="2"/>
      <c r="L44" s="2"/>
      <c r="M44" s="2"/>
      <c r="N44" s="2"/>
      <c r="O44" s="2"/>
      <c r="P44" s="2"/>
      <c r="Q44" s="2"/>
      <c r="R44" s="2"/>
      <c r="S44" s="2"/>
      <c r="T44" s="2"/>
      <c r="U44" s="2"/>
      <c r="V44" s="2"/>
      <c r="W44" s="2"/>
      <c r="X44" s="2"/>
      <c r="Y44" s="2"/>
      <c r="Z44" s="2"/>
    </row>
    <row r="45">
      <c r="A45" s="18" t="s">
        <v>28</v>
      </c>
      <c r="B45" s="2"/>
      <c r="C45" s="2"/>
      <c r="D45" s="2"/>
      <c r="E45" s="2"/>
      <c r="F45" s="2"/>
      <c r="G45" s="2"/>
      <c r="H45" s="2"/>
      <c r="I45" s="2"/>
      <c r="J45" s="2"/>
      <c r="K45" s="2"/>
      <c r="L45" s="2"/>
      <c r="M45" s="2"/>
      <c r="N45" s="2"/>
      <c r="O45" s="2"/>
      <c r="P45" s="2"/>
      <c r="Q45" s="2"/>
      <c r="R45" s="2"/>
      <c r="S45" s="2"/>
      <c r="T45" s="2"/>
      <c r="U45" s="2"/>
      <c r="V45" s="2"/>
      <c r="W45" s="2"/>
      <c r="X45" s="2"/>
      <c r="Y45" s="2"/>
      <c r="Z45" s="2"/>
    </row>
    <row r="46">
      <c r="A46" s="18" t="s">
        <v>29</v>
      </c>
      <c r="B46" s="2"/>
      <c r="C46" s="2"/>
      <c r="D46" s="2"/>
      <c r="E46" s="2"/>
      <c r="F46" s="2"/>
      <c r="G46" s="2"/>
      <c r="H46" s="2"/>
      <c r="I46" s="2"/>
      <c r="J46" s="2"/>
      <c r="K46" s="2"/>
      <c r="L46" s="2"/>
      <c r="M46" s="2"/>
      <c r="N46" s="2"/>
      <c r="O46" s="2"/>
      <c r="P46" s="2"/>
      <c r="Q46" s="2"/>
      <c r="R46" s="2"/>
      <c r="S46" s="2"/>
      <c r="T46" s="2"/>
      <c r="U46" s="2"/>
      <c r="V46" s="2"/>
      <c r="W46" s="2"/>
      <c r="X46" s="2"/>
      <c r="Y46" s="2"/>
      <c r="Z46" s="2"/>
    </row>
    <row r="47">
      <c r="A47" s="16"/>
      <c r="B47" s="2"/>
      <c r="C47" s="2"/>
      <c r="D47" s="2"/>
      <c r="E47" s="2"/>
      <c r="F47" s="2"/>
      <c r="G47" s="2"/>
      <c r="H47" s="2"/>
      <c r="I47" s="2"/>
      <c r="J47" s="2"/>
      <c r="K47" s="2"/>
      <c r="L47" s="2"/>
      <c r="M47" s="2"/>
      <c r="N47" s="2"/>
      <c r="O47" s="2"/>
      <c r="P47" s="2"/>
      <c r="Q47" s="2"/>
      <c r="R47" s="2"/>
      <c r="S47" s="2"/>
      <c r="T47" s="2"/>
      <c r="U47" s="2"/>
      <c r="V47" s="2"/>
      <c r="W47" s="2"/>
      <c r="X47" s="2"/>
      <c r="Y47" s="2"/>
      <c r="Z47" s="2"/>
    </row>
    <row r="48">
      <c r="A48" s="19" t="s">
        <v>30</v>
      </c>
      <c r="B48" s="2"/>
      <c r="C48" s="2"/>
      <c r="D48" s="2"/>
      <c r="E48" s="2"/>
      <c r="F48" s="2"/>
      <c r="G48" s="2"/>
      <c r="H48" s="2"/>
      <c r="I48" s="2"/>
      <c r="J48" s="2"/>
      <c r="K48" s="2"/>
      <c r="L48" s="2"/>
      <c r="M48" s="2"/>
      <c r="N48" s="2"/>
      <c r="O48" s="2"/>
      <c r="P48" s="2"/>
      <c r="Q48" s="2"/>
      <c r="R48" s="2"/>
      <c r="S48" s="2"/>
      <c r="T48" s="2"/>
      <c r="U48" s="2"/>
      <c r="V48" s="2"/>
      <c r="W48" s="2"/>
      <c r="X48" s="2"/>
      <c r="Y48" s="2"/>
      <c r="Z48" s="2"/>
    </row>
    <row r="49">
      <c r="A49" s="16"/>
      <c r="B49" s="2"/>
      <c r="C49" s="2"/>
      <c r="D49" s="2"/>
      <c r="E49" s="2"/>
      <c r="F49" s="2"/>
      <c r="G49" s="2"/>
      <c r="H49" s="2"/>
      <c r="I49" s="2"/>
      <c r="J49" s="2"/>
      <c r="K49" s="2"/>
      <c r="L49" s="2"/>
      <c r="M49" s="2"/>
      <c r="N49" s="2"/>
      <c r="O49" s="2"/>
      <c r="P49" s="2"/>
      <c r="Q49" s="2"/>
      <c r="R49" s="2"/>
      <c r="S49" s="2"/>
      <c r="T49" s="2"/>
      <c r="U49" s="2"/>
      <c r="V49" s="2"/>
      <c r="W49" s="2"/>
      <c r="X49" s="2"/>
      <c r="Y49" s="2"/>
      <c r="Z49" s="2"/>
    </row>
    <row r="50">
      <c r="A50" s="18" t="s">
        <v>31</v>
      </c>
      <c r="B50" s="2"/>
      <c r="C50" s="2"/>
      <c r="D50" s="2"/>
      <c r="E50" s="2"/>
      <c r="F50" s="2"/>
      <c r="G50" s="2"/>
      <c r="H50" s="2"/>
      <c r="I50" s="2"/>
      <c r="J50" s="2"/>
      <c r="K50" s="2"/>
      <c r="L50" s="2"/>
      <c r="M50" s="2"/>
      <c r="N50" s="2"/>
      <c r="O50" s="2"/>
      <c r="P50" s="2"/>
      <c r="Q50" s="2"/>
      <c r="R50" s="2"/>
      <c r="S50" s="2"/>
      <c r="T50" s="2"/>
      <c r="U50" s="2"/>
      <c r="V50" s="2"/>
      <c r="W50" s="2"/>
      <c r="X50" s="2"/>
      <c r="Y50" s="2"/>
      <c r="Z50" s="2"/>
    </row>
    <row r="51">
      <c r="A51" s="18" t="s">
        <v>32</v>
      </c>
      <c r="B51" s="2"/>
      <c r="C51" s="2"/>
      <c r="D51" s="2"/>
      <c r="E51" s="2"/>
      <c r="F51" s="2"/>
      <c r="G51" s="2"/>
      <c r="H51" s="2"/>
      <c r="I51" s="2"/>
      <c r="J51" s="2"/>
      <c r="K51" s="2"/>
      <c r="L51" s="2"/>
      <c r="M51" s="2"/>
      <c r="N51" s="2"/>
      <c r="O51" s="2"/>
      <c r="P51" s="2"/>
      <c r="Q51" s="2"/>
      <c r="R51" s="2"/>
      <c r="S51" s="2"/>
      <c r="T51" s="2"/>
      <c r="U51" s="2"/>
      <c r="V51" s="2"/>
      <c r="W51" s="2"/>
      <c r="X51" s="2"/>
      <c r="Y51" s="2"/>
      <c r="Z51" s="2"/>
    </row>
    <row r="52">
      <c r="A52" s="18" t="s">
        <v>33</v>
      </c>
      <c r="B52" s="2"/>
      <c r="C52" s="2"/>
      <c r="D52" s="2"/>
      <c r="E52" s="2"/>
      <c r="F52" s="2"/>
      <c r="G52" s="2"/>
      <c r="H52" s="2"/>
      <c r="I52" s="2"/>
      <c r="J52" s="2"/>
      <c r="K52" s="2"/>
      <c r="L52" s="2"/>
      <c r="M52" s="2"/>
      <c r="N52" s="2"/>
      <c r="O52" s="2"/>
      <c r="P52" s="2"/>
      <c r="Q52" s="2"/>
      <c r="R52" s="2"/>
      <c r="S52" s="2"/>
      <c r="T52" s="2"/>
      <c r="U52" s="2"/>
      <c r="V52" s="2"/>
      <c r="W52" s="2"/>
      <c r="X52" s="2"/>
      <c r="Y52" s="2"/>
      <c r="Z52" s="2"/>
    </row>
    <row r="53">
      <c r="A53" s="18" t="s">
        <v>34</v>
      </c>
      <c r="B53" s="2"/>
      <c r="C53" s="2"/>
      <c r="D53" s="2"/>
      <c r="E53" s="2"/>
      <c r="F53" s="2"/>
      <c r="G53" s="2"/>
      <c r="H53" s="2"/>
      <c r="I53" s="2"/>
      <c r="J53" s="2"/>
      <c r="K53" s="2"/>
      <c r="L53" s="2"/>
      <c r="M53" s="2"/>
      <c r="N53" s="2"/>
      <c r="O53" s="2"/>
      <c r="P53" s="2"/>
      <c r="Q53" s="2"/>
      <c r="R53" s="2"/>
      <c r="S53" s="2"/>
      <c r="T53" s="2"/>
      <c r="U53" s="2"/>
      <c r="V53" s="2"/>
      <c r="W53" s="2"/>
      <c r="X53" s="2"/>
      <c r="Y53" s="2"/>
      <c r="Z53" s="2"/>
    </row>
    <row r="54">
      <c r="A54" s="18" t="s">
        <v>35</v>
      </c>
      <c r="B54" s="2"/>
      <c r="C54" s="2"/>
      <c r="D54" s="2"/>
      <c r="E54" s="2"/>
      <c r="F54" s="2"/>
      <c r="G54" s="2"/>
      <c r="H54" s="2"/>
      <c r="I54" s="2"/>
      <c r="J54" s="2"/>
      <c r="K54" s="2"/>
      <c r="L54" s="2"/>
      <c r="M54" s="2"/>
      <c r="N54" s="2"/>
      <c r="O54" s="2"/>
      <c r="P54" s="2"/>
      <c r="Q54" s="2"/>
      <c r="R54" s="2"/>
      <c r="S54" s="2"/>
      <c r="T54" s="2"/>
      <c r="U54" s="2"/>
      <c r="V54" s="2"/>
      <c r="W54" s="2"/>
      <c r="X54" s="2"/>
      <c r="Y54" s="2"/>
      <c r="Z54" s="2"/>
    </row>
    <row r="55">
      <c r="A55" s="18" t="s">
        <v>36</v>
      </c>
      <c r="B55" s="2"/>
      <c r="C55" s="2"/>
      <c r="D55" s="2"/>
      <c r="E55" s="2"/>
      <c r="F55" s="2"/>
      <c r="G55" s="2"/>
      <c r="H55" s="2"/>
      <c r="I55" s="2"/>
      <c r="J55" s="2"/>
      <c r="K55" s="2"/>
      <c r="L55" s="2"/>
      <c r="M55" s="2"/>
      <c r="N55" s="2"/>
      <c r="O55" s="2"/>
      <c r="P55" s="2"/>
      <c r="Q55" s="2"/>
      <c r="R55" s="2"/>
      <c r="S55" s="2"/>
      <c r="T55" s="2"/>
      <c r="U55" s="2"/>
      <c r="V55" s="2"/>
      <c r="W55" s="2"/>
      <c r="X55" s="2"/>
      <c r="Y55" s="2"/>
      <c r="Z55" s="2"/>
    </row>
    <row r="56">
      <c r="A56" s="18" t="s">
        <v>37</v>
      </c>
      <c r="B56" s="2"/>
      <c r="C56" s="2"/>
      <c r="D56" s="2"/>
      <c r="E56" s="2"/>
      <c r="F56" s="2"/>
      <c r="G56" s="2"/>
      <c r="H56" s="2"/>
      <c r="I56" s="2"/>
      <c r="J56" s="2"/>
      <c r="K56" s="2"/>
      <c r="L56" s="2"/>
      <c r="M56" s="2"/>
      <c r="N56" s="2"/>
      <c r="O56" s="2"/>
      <c r="P56" s="2"/>
      <c r="Q56" s="2"/>
      <c r="R56" s="2"/>
      <c r="S56" s="2"/>
      <c r="T56" s="2"/>
      <c r="U56" s="2"/>
      <c r="V56" s="2"/>
      <c r="W56" s="2"/>
      <c r="X56" s="2"/>
      <c r="Y56" s="2"/>
      <c r="Z56" s="2"/>
    </row>
    <row r="57">
      <c r="A57" s="18" t="s">
        <v>38</v>
      </c>
      <c r="B57" s="2"/>
      <c r="C57" s="2"/>
      <c r="D57" s="2"/>
      <c r="E57" s="2"/>
      <c r="F57" s="2"/>
      <c r="G57" s="2"/>
      <c r="H57" s="2"/>
      <c r="I57" s="2"/>
      <c r="J57" s="2"/>
      <c r="K57" s="2"/>
      <c r="L57" s="2"/>
      <c r="M57" s="2"/>
      <c r="N57" s="2"/>
      <c r="O57" s="2"/>
      <c r="P57" s="2"/>
      <c r="Q57" s="2"/>
      <c r="R57" s="2"/>
      <c r="S57" s="2"/>
      <c r="T57" s="2"/>
      <c r="U57" s="2"/>
      <c r="V57" s="2"/>
      <c r="W57" s="2"/>
      <c r="X57" s="2"/>
      <c r="Y57" s="2"/>
      <c r="Z57" s="2"/>
    </row>
    <row r="58">
      <c r="A58" s="18" t="s">
        <v>39</v>
      </c>
      <c r="B58" s="2"/>
      <c r="C58" s="2"/>
      <c r="D58" s="2"/>
      <c r="E58" s="2"/>
      <c r="F58" s="2"/>
      <c r="G58" s="2"/>
      <c r="H58" s="2"/>
      <c r="I58" s="2"/>
      <c r="J58" s="2"/>
      <c r="K58" s="2"/>
      <c r="L58" s="2"/>
      <c r="M58" s="2"/>
      <c r="N58" s="2"/>
      <c r="O58" s="2"/>
      <c r="P58" s="2"/>
      <c r="Q58" s="2"/>
      <c r="R58" s="2"/>
      <c r="S58" s="2"/>
      <c r="T58" s="2"/>
      <c r="U58" s="2"/>
      <c r="V58" s="2"/>
      <c r="W58" s="2"/>
      <c r="X58" s="2"/>
      <c r="Y58" s="2"/>
      <c r="Z58" s="2"/>
    </row>
    <row r="59">
      <c r="A59" s="18" t="s">
        <v>40</v>
      </c>
      <c r="B59" s="2"/>
      <c r="C59" s="2"/>
      <c r="D59" s="2"/>
      <c r="E59" s="2"/>
      <c r="F59" s="2"/>
      <c r="G59" s="2"/>
      <c r="H59" s="2"/>
      <c r="I59" s="2"/>
      <c r="J59" s="2"/>
      <c r="K59" s="2"/>
      <c r="L59" s="2"/>
      <c r="M59" s="2"/>
      <c r="N59" s="2"/>
      <c r="O59" s="2"/>
      <c r="P59" s="2"/>
      <c r="Q59" s="2"/>
      <c r="R59" s="2"/>
      <c r="S59" s="2"/>
      <c r="T59" s="2"/>
      <c r="U59" s="2"/>
      <c r="V59" s="2"/>
      <c r="W59" s="2"/>
      <c r="X59" s="2"/>
      <c r="Y59" s="2"/>
      <c r="Z59" s="2"/>
    </row>
    <row r="60">
      <c r="A60" s="18" t="s">
        <v>41</v>
      </c>
      <c r="B60" s="2"/>
      <c r="C60" s="2"/>
      <c r="D60" s="2"/>
      <c r="E60" s="2"/>
      <c r="F60" s="2"/>
      <c r="G60" s="2"/>
      <c r="H60" s="2"/>
      <c r="I60" s="2"/>
      <c r="J60" s="2"/>
      <c r="K60" s="2"/>
      <c r="L60" s="2"/>
      <c r="M60" s="2"/>
      <c r="N60" s="2"/>
      <c r="O60" s="2"/>
      <c r="P60" s="2"/>
      <c r="Q60" s="2"/>
      <c r="R60" s="2"/>
      <c r="S60" s="2"/>
      <c r="T60" s="2"/>
      <c r="U60" s="2"/>
      <c r="V60" s="2"/>
      <c r="W60" s="2"/>
      <c r="X60" s="2"/>
      <c r="Y60" s="2"/>
      <c r="Z60" s="2"/>
    </row>
    <row r="61">
      <c r="A61" s="18" t="s">
        <v>42</v>
      </c>
      <c r="B61" s="2"/>
      <c r="C61" s="2"/>
      <c r="D61" s="2"/>
      <c r="E61" s="2"/>
      <c r="F61" s="2"/>
      <c r="G61" s="2"/>
      <c r="H61" s="2"/>
      <c r="I61" s="2"/>
      <c r="J61" s="2"/>
      <c r="K61" s="2"/>
      <c r="L61" s="2"/>
      <c r="M61" s="2"/>
      <c r="N61" s="2"/>
      <c r="O61" s="2"/>
      <c r="P61" s="2"/>
      <c r="Q61" s="2"/>
      <c r="R61" s="2"/>
      <c r="S61" s="2"/>
      <c r="T61" s="2"/>
      <c r="U61" s="2"/>
      <c r="V61" s="2"/>
      <c r="W61" s="2"/>
      <c r="X61" s="2"/>
      <c r="Y61" s="2"/>
      <c r="Z61" s="2"/>
    </row>
    <row r="62">
      <c r="A62" s="18" t="s">
        <v>43</v>
      </c>
      <c r="B62" s="2"/>
      <c r="C62" s="2"/>
      <c r="D62" s="2"/>
      <c r="E62" s="2"/>
      <c r="F62" s="2"/>
      <c r="G62" s="2"/>
      <c r="H62" s="2"/>
      <c r="I62" s="2"/>
      <c r="J62" s="2"/>
      <c r="K62" s="2"/>
      <c r="L62" s="2"/>
      <c r="M62" s="2"/>
      <c r="N62" s="2"/>
      <c r="O62" s="2"/>
      <c r="P62" s="2"/>
      <c r="Q62" s="2"/>
      <c r="R62" s="2"/>
      <c r="S62" s="2"/>
      <c r="T62" s="2"/>
      <c r="U62" s="2"/>
      <c r="V62" s="2"/>
      <c r="W62" s="2"/>
      <c r="X62" s="2"/>
      <c r="Y62" s="2"/>
      <c r="Z62" s="2"/>
    </row>
    <row r="63">
      <c r="A63" s="18" t="s">
        <v>44</v>
      </c>
      <c r="B63" s="2"/>
      <c r="C63" s="2"/>
      <c r="D63" s="2"/>
      <c r="E63" s="2"/>
      <c r="F63" s="2"/>
      <c r="G63" s="2"/>
      <c r="H63" s="2"/>
      <c r="I63" s="2"/>
      <c r="J63" s="2"/>
      <c r="K63" s="2"/>
      <c r="L63" s="2"/>
      <c r="M63" s="2"/>
      <c r="N63" s="2"/>
      <c r="O63" s="2"/>
      <c r="P63" s="2"/>
      <c r="Q63" s="2"/>
      <c r="R63" s="2"/>
      <c r="S63" s="2"/>
      <c r="T63" s="2"/>
      <c r="U63" s="2"/>
      <c r="V63" s="2"/>
      <c r="W63" s="2"/>
      <c r="X63" s="2"/>
      <c r="Y63" s="2"/>
      <c r="Z63" s="2"/>
    </row>
    <row r="64">
      <c r="A64" s="18" t="s">
        <v>45</v>
      </c>
      <c r="B64" s="2"/>
      <c r="C64" s="2"/>
      <c r="D64" s="2"/>
      <c r="E64" s="2"/>
      <c r="F64" s="2"/>
      <c r="G64" s="2"/>
      <c r="H64" s="2"/>
      <c r="I64" s="2"/>
      <c r="J64" s="2"/>
      <c r="K64" s="2"/>
      <c r="L64" s="2"/>
      <c r="M64" s="2"/>
      <c r="N64" s="2"/>
      <c r="O64" s="2"/>
      <c r="P64" s="2"/>
      <c r="Q64" s="2"/>
      <c r="R64" s="2"/>
      <c r="S64" s="2"/>
      <c r="T64" s="2"/>
      <c r="U64" s="2"/>
      <c r="V64" s="2"/>
      <c r="W64" s="2"/>
      <c r="X64" s="2"/>
      <c r="Y64" s="2"/>
      <c r="Z64" s="2"/>
    </row>
    <row r="65">
      <c r="A65" s="18" t="s">
        <v>46</v>
      </c>
      <c r="B65" s="2"/>
      <c r="C65" s="2"/>
      <c r="D65" s="2"/>
      <c r="E65" s="2"/>
      <c r="F65" s="2"/>
      <c r="G65" s="2"/>
      <c r="H65" s="2"/>
      <c r="I65" s="2"/>
      <c r="J65" s="2"/>
      <c r="K65" s="2"/>
      <c r="L65" s="2"/>
      <c r="M65" s="2"/>
      <c r="N65" s="2"/>
      <c r="O65" s="2"/>
      <c r="P65" s="2"/>
      <c r="Q65" s="2"/>
      <c r="R65" s="2"/>
      <c r="S65" s="2"/>
      <c r="T65" s="2"/>
      <c r="U65" s="2"/>
      <c r="V65" s="2"/>
      <c r="W65" s="2"/>
      <c r="X65" s="2"/>
      <c r="Y65" s="2"/>
      <c r="Z65" s="2"/>
    </row>
    <row r="66">
      <c r="A66" s="18" t="s">
        <v>47</v>
      </c>
      <c r="B66" s="2"/>
      <c r="C66" s="2"/>
      <c r="D66" s="2"/>
      <c r="E66" s="2"/>
      <c r="F66" s="2"/>
      <c r="G66" s="2"/>
      <c r="H66" s="2"/>
      <c r="I66" s="2"/>
      <c r="J66" s="2"/>
      <c r="K66" s="2"/>
      <c r="L66" s="2"/>
      <c r="M66" s="2"/>
      <c r="N66" s="2"/>
      <c r="O66" s="2"/>
      <c r="P66" s="2"/>
      <c r="Q66" s="2"/>
      <c r="R66" s="2"/>
      <c r="S66" s="2"/>
      <c r="T66" s="2"/>
      <c r="U66" s="2"/>
      <c r="V66" s="2"/>
      <c r="W66" s="2"/>
      <c r="X66" s="2"/>
      <c r="Y66" s="2"/>
      <c r="Z66" s="2"/>
    </row>
    <row r="67">
      <c r="A67" s="18" t="s">
        <v>48</v>
      </c>
      <c r="B67" s="2"/>
      <c r="C67" s="2"/>
      <c r="D67" s="2"/>
      <c r="E67" s="2"/>
      <c r="F67" s="2"/>
      <c r="G67" s="2"/>
      <c r="H67" s="2"/>
      <c r="I67" s="2"/>
      <c r="J67" s="2"/>
      <c r="K67" s="2"/>
      <c r="L67" s="2"/>
      <c r="M67" s="2"/>
      <c r="N67" s="2"/>
      <c r="O67" s="2"/>
      <c r="P67" s="2"/>
      <c r="Q67" s="2"/>
      <c r="R67" s="2"/>
      <c r="S67" s="2"/>
      <c r="T67" s="2"/>
      <c r="U67" s="2"/>
      <c r="V67" s="2"/>
      <c r="W67" s="2"/>
      <c r="X67" s="2"/>
      <c r="Y67" s="2"/>
      <c r="Z67" s="2"/>
    </row>
    <row r="68">
      <c r="A68" s="18" t="s">
        <v>49</v>
      </c>
      <c r="B68" s="2"/>
      <c r="C68" s="2"/>
      <c r="D68" s="2"/>
      <c r="E68" s="2"/>
      <c r="F68" s="2"/>
      <c r="G68" s="2"/>
      <c r="H68" s="2"/>
      <c r="I68" s="2"/>
      <c r="J68" s="2"/>
      <c r="K68" s="2"/>
      <c r="L68" s="2"/>
      <c r="M68" s="2"/>
      <c r="N68" s="2"/>
      <c r="O68" s="2"/>
      <c r="P68" s="2"/>
      <c r="Q68" s="2"/>
      <c r="R68" s="2"/>
      <c r="S68" s="2"/>
      <c r="T68" s="2"/>
      <c r="U68" s="2"/>
      <c r="V68" s="2"/>
      <c r="W68" s="2"/>
      <c r="X68" s="2"/>
      <c r="Y68" s="2"/>
      <c r="Z68" s="2"/>
    </row>
    <row r="69">
      <c r="A69" s="18" t="s">
        <v>50</v>
      </c>
      <c r="B69" s="2"/>
      <c r="C69" s="2"/>
      <c r="D69" s="2"/>
      <c r="E69" s="2"/>
      <c r="F69" s="2"/>
      <c r="G69" s="2"/>
      <c r="H69" s="2"/>
      <c r="I69" s="2"/>
      <c r="J69" s="2"/>
      <c r="K69" s="2"/>
      <c r="L69" s="2"/>
      <c r="M69" s="2"/>
      <c r="N69" s="2"/>
      <c r="O69" s="2"/>
      <c r="P69" s="2"/>
      <c r="Q69" s="2"/>
      <c r="R69" s="2"/>
      <c r="S69" s="2"/>
      <c r="T69" s="2"/>
      <c r="U69" s="2"/>
      <c r="V69" s="2"/>
      <c r="W69" s="2"/>
      <c r="X69" s="2"/>
      <c r="Y69" s="2"/>
      <c r="Z69" s="2"/>
    </row>
    <row r="70">
      <c r="A70" s="18" t="s">
        <v>51</v>
      </c>
      <c r="B70" s="2"/>
      <c r="C70" s="2"/>
      <c r="D70" s="2"/>
      <c r="E70" s="2"/>
      <c r="F70" s="2"/>
      <c r="G70" s="2"/>
      <c r="H70" s="2"/>
      <c r="I70" s="2"/>
      <c r="J70" s="2"/>
      <c r="K70" s="2"/>
      <c r="L70" s="2"/>
      <c r="M70" s="2"/>
      <c r="N70" s="2"/>
      <c r="O70" s="2"/>
      <c r="P70" s="2"/>
      <c r="Q70" s="2"/>
      <c r="R70" s="2"/>
      <c r="S70" s="2"/>
      <c r="T70" s="2"/>
      <c r="U70" s="2"/>
      <c r="V70" s="2"/>
      <c r="W70" s="2"/>
      <c r="X70" s="2"/>
      <c r="Y70" s="2"/>
      <c r="Z70" s="2"/>
    </row>
    <row r="71">
      <c r="A71" s="18" t="s">
        <v>52</v>
      </c>
      <c r="B71" s="2"/>
      <c r="C71" s="2"/>
      <c r="D71" s="2"/>
      <c r="E71" s="2"/>
      <c r="F71" s="2"/>
      <c r="G71" s="2"/>
      <c r="H71" s="2"/>
      <c r="I71" s="2"/>
      <c r="J71" s="2"/>
      <c r="K71" s="2"/>
      <c r="L71" s="2"/>
      <c r="M71" s="2"/>
      <c r="N71" s="2"/>
      <c r="O71" s="2"/>
      <c r="P71" s="2"/>
      <c r="Q71" s="2"/>
      <c r="R71" s="2"/>
      <c r="S71" s="2"/>
      <c r="T71" s="2"/>
      <c r="U71" s="2"/>
      <c r="V71" s="2"/>
      <c r="W71" s="2"/>
      <c r="X71" s="2"/>
      <c r="Y71" s="2"/>
      <c r="Z71" s="2"/>
    </row>
    <row r="72">
      <c r="A72" s="18" t="s">
        <v>53</v>
      </c>
      <c r="B72" s="2"/>
      <c r="C72" s="2"/>
      <c r="D72" s="2"/>
      <c r="E72" s="2"/>
      <c r="F72" s="2"/>
      <c r="G72" s="2"/>
      <c r="H72" s="2"/>
      <c r="I72" s="2"/>
      <c r="J72" s="2"/>
      <c r="K72" s="2"/>
      <c r="L72" s="2"/>
      <c r="M72" s="2"/>
      <c r="N72" s="2"/>
      <c r="O72" s="2"/>
      <c r="P72" s="2"/>
      <c r="Q72" s="2"/>
      <c r="R72" s="2"/>
      <c r="S72" s="2"/>
      <c r="T72" s="2"/>
      <c r="U72" s="2"/>
      <c r="V72" s="2"/>
      <c r="W72" s="2"/>
      <c r="X72" s="2"/>
      <c r="Y72" s="2"/>
      <c r="Z72" s="2"/>
    </row>
    <row r="73">
      <c r="A73" s="18" t="s">
        <v>54</v>
      </c>
      <c r="B73" s="2"/>
      <c r="C73" s="2"/>
      <c r="D73" s="2"/>
      <c r="E73" s="2"/>
      <c r="F73" s="2"/>
      <c r="G73" s="2"/>
      <c r="H73" s="2"/>
      <c r="I73" s="2"/>
      <c r="J73" s="2"/>
      <c r="K73" s="2"/>
      <c r="L73" s="2"/>
      <c r="M73" s="2"/>
      <c r="N73" s="2"/>
      <c r="O73" s="2"/>
      <c r="P73" s="2"/>
      <c r="Q73" s="2"/>
      <c r="R73" s="2"/>
      <c r="S73" s="2"/>
      <c r="T73" s="2"/>
      <c r="U73" s="2"/>
      <c r="V73" s="2"/>
      <c r="W73" s="2"/>
      <c r="X73" s="2"/>
      <c r="Y73" s="2"/>
      <c r="Z73" s="2"/>
    </row>
    <row r="74">
      <c r="A74" s="18" t="s">
        <v>55</v>
      </c>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0"/>
      <c r="B76" s="2"/>
      <c r="C76" s="2"/>
      <c r="D76" s="2"/>
      <c r="E76" s="2"/>
      <c r="F76" s="2"/>
      <c r="G76" s="2"/>
      <c r="H76" s="2"/>
      <c r="I76" s="2"/>
      <c r="J76" s="2"/>
      <c r="K76" s="2"/>
      <c r="L76" s="2"/>
      <c r="M76" s="2"/>
      <c r="N76" s="2"/>
      <c r="O76" s="2"/>
      <c r="P76" s="2"/>
      <c r="Q76" s="2"/>
      <c r="R76" s="2"/>
      <c r="S76" s="2"/>
      <c r="T76" s="2"/>
      <c r="U76" s="2"/>
      <c r="V76" s="2"/>
      <c r="W76" s="2"/>
      <c r="X76" s="2"/>
      <c r="Y76" s="2"/>
      <c r="Z76" s="2"/>
    </row>
    <row r="77">
      <c r="A77" s="21" t="s">
        <v>56</v>
      </c>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86"/>
    <col customWidth="1" min="2" max="2" width="29.43"/>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
        <v>60</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67</v>
      </c>
      <c r="F9" s="41"/>
      <c r="G9" s="40" t="s">
        <v>68</v>
      </c>
      <c r="H9" s="41"/>
      <c r="I9" s="42" t="s">
        <v>69</v>
      </c>
      <c r="J9" s="23"/>
      <c r="K9" s="23"/>
      <c r="L9" s="23"/>
      <c r="M9" s="23"/>
      <c r="N9" s="23"/>
      <c r="O9" s="23"/>
      <c r="P9" s="23"/>
      <c r="Q9" s="23"/>
      <c r="R9" s="23"/>
      <c r="S9" s="23"/>
      <c r="T9" s="23"/>
      <c r="U9" s="23"/>
      <c r="V9" s="23"/>
      <c r="W9" s="23"/>
      <c r="X9" s="23"/>
      <c r="Y9" s="23"/>
      <c r="Z9" s="24"/>
    </row>
    <row r="10" ht="14.25" customHeight="1">
      <c r="A10" s="43" t="s">
        <v>70</v>
      </c>
      <c r="B10" s="44" t="s">
        <v>71</v>
      </c>
      <c r="C10" s="45" t="s">
        <v>72</v>
      </c>
      <c r="D10" s="46">
        <v>80000.0</v>
      </c>
      <c r="E10" s="47">
        <v>0.05</v>
      </c>
      <c r="F10" s="31"/>
      <c r="G10" s="48">
        <f t="shared" ref="G10:G29" si="1">SUM(D10*E10)</f>
        <v>4000</v>
      </c>
      <c r="H10" s="31"/>
      <c r="I10" s="49">
        <f t="shared" ref="I10:I29" si="2">SUM(G10/2)</f>
        <v>2000</v>
      </c>
      <c r="J10" s="23"/>
      <c r="K10" s="23"/>
      <c r="L10" s="23"/>
      <c r="M10" s="23"/>
      <c r="N10" s="23"/>
      <c r="O10" s="23"/>
      <c r="P10" s="23"/>
      <c r="Q10" s="23"/>
      <c r="R10" s="23"/>
      <c r="S10" s="23"/>
      <c r="T10" s="23"/>
      <c r="U10" s="23"/>
      <c r="V10" s="23"/>
      <c r="W10" s="23"/>
      <c r="X10" s="23"/>
      <c r="Y10" s="23"/>
      <c r="Z10" s="23"/>
    </row>
    <row r="11" ht="14.25" customHeight="1">
      <c r="A11" s="43" t="s">
        <v>73</v>
      </c>
      <c r="B11" s="44" t="s">
        <v>74</v>
      </c>
      <c r="C11" s="45" t="s">
        <v>72</v>
      </c>
      <c r="D11" s="46">
        <v>55000.0</v>
      </c>
      <c r="E11" s="47">
        <v>0.67</v>
      </c>
      <c r="F11" s="31"/>
      <c r="G11" s="48">
        <f t="shared" si="1"/>
        <v>36850</v>
      </c>
      <c r="H11" s="31"/>
      <c r="I11" s="49">
        <f t="shared" si="2"/>
        <v>18425</v>
      </c>
      <c r="J11" s="23"/>
      <c r="K11" s="23"/>
      <c r="L11" s="23"/>
      <c r="M11" s="23"/>
      <c r="N11" s="23"/>
      <c r="O11" s="23"/>
      <c r="P11" s="23"/>
      <c r="Q11" s="23"/>
      <c r="R11" s="23"/>
      <c r="S11" s="23"/>
      <c r="T11" s="23"/>
      <c r="U11" s="23"/>
      <c r="V11" s="23"/>
      <c r="W11" s="23"/>
      <c r="X11" s="23"/>
      <c r="Y11" s="23"/>
      <c r="Z11" s="23"/>
    </row>
    <row r="12" ht="14.25" customHeight="1">
      <c r="A12" s="43" t="s">
        <v>75</v>
      </c>
      <c r="B12" s="44" t="s">
        <v>76</v>
      </c>
      <c r="C12" s="45" t="s">
        <v>72</v>
      </c>
      <c r="D12" s="46">
        <v>52000.0</v>
      </c>
      <c r="E12" s="47">
        <v>1.0</v>
      </c>
      <c r="F12" s="31"/>
      <c r="G12" s="48">
        <f t="shared" si="1"/>
        <v>52000</v>
      </c>
      <c r="H12" s="31"/>
      <c r="I12" s="49">
        <f t="shared" si="2"/>
        <v>26000</v>
      </c>
      <c r="J12" s="23"/>
      <c r="K12" s="23"/>
      <c r="L12" s="23"/>
      <c r="M12" s="23"/>
      <c r="N12" s="23"/>
      <c r="O12" s="23"/>
      <c r="P12" s="23"/>
      <c r="Q12" s="23"/>
      <c r="R12" s="23"/>
      <c r="S12" s="23"/>
      <c r="T12" s="23"/>
      <c r="U12" s="23"/>
      <c r="V12" s="23"/>
      <c r="W12" s="23"/>
      <c r="X12" s="23"/>
      <c r="Y12" s="23"/>
      <c r="Z12" s="23"/>
    </row>
    <row r="13" ht="14.25" customHeight="1">
      <c r="A13" s="43" t="s">
        <v>77</v>
      </c>
      <c r="B13" s="44" t="s">
        <v>76</v>
      </c>
      <c r="C13" s="45" t="s">
        <v>72</v>
      </c>
      <c r="D13" s="46">
        <v>52000.0</v>
      </c>
      <c r="E13" s="47">
        <v>1.0</v>
      </c>
      <c r="F13" s="31"/>
      <c r="G13" s="48">
        <f t="shared" si="1"/>
        <v>52000</v>
      </c>
      <c r="H13" s="31"/>
      <c r="I13" s="49">
        <f t="shared" si="2"/>
        <v>26000</v>
      </c>
      <c r="J13" s="23"/>
      <c r="K13" s="23"/>
      <c r="L13" s="23"/>
      <c r="M13" s="23"/>
      <c r="N13" s="23"/>
      <c r="O13" s="23"/>
      <c r="P13" s="23"/>
      <c r="Q13" s="23"/>
      <c r="R13" s="23"/>
      <c r="S13" s="23"/>
      <c r="T13" s="23"/>
      <c r="U13" s="23"/>
      <c r="V13" s="23"/>
      <c r="W13" s="23"/>
      <c r="X13" s="23"/>
      <c r="Y13" s="23"/>
      <c r="Z13" s="23"/>
    </row>
    <row r="14" ht="14.25" customHeight="1">
      <c r="A14" s="43" t="s">
        <v>78</v>
      </c>
      <c r="B14" s="44" t="s">
        <v>79</v>
      </c>
      <c r="C14" s="45" t="s">
        <v>72</v>
      </c>
      <c r="D14" s="46">
        <v>61000.0</v>
      </c>
      <c r="E14" s="47">
        <v>0.75</v>
      </c>
      <c r="F14" s="31"/>
      <c r="G14" s="48">
        <f t="shared" si="1"/>
        <v>45750</v>
      </c>
      <c r="H14" s="31"/>
      <c r="I14" s="49">
        <f t="shared" si="2"/>
        <v>22875</v>
      </c>
      <c r="J14" s="23"/>
      <c r="K14" s="23"/>
      <c r="L14" s="23"/>
      <c r="M14" s="23"/>
      <c r="N14" s="23"/>
      <c r="O14" s="23"/>
      <c r="P14" s="23"/>
      <c r="Q14" s="23"/>
      <c r="R14" s="23"/>
      <c r="S14" s="23"/>
      <c r="T14" s="23"/>
      <c r="U14" s="23"/>
      <c r="V14" s="23"/>
      <c r="W14" s="23"/>
      <c r="X14" s="23"/>
      <c r="Y14" s="23"/>
      <c r="Z14" s="23"/>
    </row>
    <row r="15" ht="14.25" customHeight="1">
      <c r="A15" s="43" t="s">
        <v>80</v>
      </c>
      <c r="B15" s="44" t="s">
        <v>79</v>
      </c>
      <c r="C15" s="45" t="s">
        <v>72</v>
      </c>
      <c r="D15" s="46">
        <v>61000.0</v>
      </c>
      <c r="E15" s="47">
        <v>0.75</v>
      </c>
      <c r="F15" s="31"/>
      <c r="G15" s="48">
        <f t="shared" si="1"/>
        <v>45750</v>
      </c>
      <c r="H15" s="31"/>
      <c r="I15" s="49">
        <f t="shared" si="2"/>
        <v>22875</v>
      </c>
      <c r="J15" s="23"/>
      <c r="K15" s="23"/>
      <c r="L15" s="23"/>
      <c r="M15" s="23"/>
      <c r="N15" s="23"/>
      <c r="O15" s="23"/>
      <c r="P15" s="23"/>
      <c r="Q15" s="23"/>
      <c r="R15" s="23"/>
      <c r="S15" s="23"/>
      <c r="T15" s="23"/>
      <c r="U15" s="23"/>
      <c r="V15" s="23"/>
      <c r="W15" s="23"/>
      <c r="X15" s="23"/>
      <c r="Y15" s="23"/>
      <c r="Z15" s="23"/>
    </row>
    <row r="16" ht="14.25" customHeight="1">
      <c r="A16" s="43" t="s">
        <v>81</v>
      </c>
      <c r="B16" s="44" t="s">
        <v>82</v>
      </c>
      <c r="C16" s="45" t="s">
        <v>72</v>
      </c>
      <c r="D16" s="46">
        <v>42000.0</v>
      </c>
      <c r="E16" s="47">
        <v>1.0</v>
      </c>
      <c r="F16" s="31"/>
      <c r="G16" s="48">
        <f t="shared" si="1"/>
        <v>42000</v>
      </c>
      <c r="H16" s="31"/>
      <c r="I16" s="49">
        <f t="shared" si="2"/>
        <v>21000</v>
      </c>
      <c r="J16" s="23"/>
      <c r="K16" s="23"/>
      <c r="L16" s="23"/>
      <c r="M16" s="23"/>
      <c r="N16" s="23"/>
      <c r="O16" s="23"/>
      <c r="P16" s="23"/>
      <c r="Q16" s="23"/>
      <c r="R16" s="23"/>
      <c r="S16" s="23"/>
      <c r="T16" s="23"/>
      <c r="U16" s="23"/>
      <c r="V16" s="23"/>
      <c r="W16" s="23"/>
      <c r="X16" s="23"/>
      <c r="Y16" s="23"/>
      <c r="Z16" s="23"/>
    </row>
    <row r="17" ht="14.25" customHeight="1">
      <c r="A17" s="43" t="s">
        <v>83</v>
      </c>
      <c r="B17" s="44" t="s">
        <v>82</v>
      </c>
      <c r="C17" s="45" t="s">
        <v>72</v>
      </c>
      <c r="D17" s="46">
        <v>46000.0</v>
      </c>
      <c r="E17" s="47">
        <v>1.0</v>
      </c>
      <c r="F17" s="31"/>
      <c r="G17" s="48">
        <f t="shared" si="1"/>
        <v>46000</v>
      </c>
      <c r="H17" s="31"/>
      <c r="I17" s="49">
        <f t="shared" si="2"/>
        <v>23000</v>
      </c>
      <c r="J17" s="23"/>
      <c r="K17" s="23"/>
      <c r="L17" s="23"/>
      <c r="M17" s="23"/>
      <c r="N17" s="23"/>
      <c r="O17" s="23"/>
      <c r="P17" s="23"/>
      <c r="Q17" s="23"/>
      <c r="R17" s="23"/>
      <c r="S17" s="23"/>
      <c r="T17" s="23"/>
      <c r="U17" s="23"/>
      <c r="V17" s="23"/>
      <c r="W17" s="23"/>
      <c r="X17" s="23"/>
      <c r="Y17" s="23"/>
      <c r="Z17" s="23"/>
    </row>
    <row r="18" ht="14.25" customHeight="1">
      <c r="A18" s="43"/>
      <c r="B18" s="44"/>
      <c r="C18" s="50"/>
      <c r="D18" s="51"/>
      <c r="E18" s="52"/>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52"/>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52"/>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52"/>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52"/>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52"/>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52"/>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52"/>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52"/>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52"/>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52"/>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52"/>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59">
        <f>SUM(G10:G29)</f>
        <v>324350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71">
        <f>SUM(I10:I29)</f>
        <v>162175</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JOHN DOE</v>
      </c>
      <c r="B36" s="44" t="str">
        <f t="shared" si="3"/>
        <v>Workforce Director</v>
      </c>
      <c r="C36" s="78">
        <f t="shared" ref="C36:C55" si="5">G10</f>
        <v>4000</v>
      </c>
      <c r="D36" s="79">
        <v>0.22</v>
      </c>
      <c r="E36" s="80">
        <f t="shared" ref="E36:E55" si="6">SUM(C36*D36)</f>
        <v>880</v>
      </c>
      <c r="F36" s="30"/>
      <c r="G36" s="30"/>
      <c r="H36" s="31"/>
      <c r="I36" s="49">
        <f t="shared" ref="I36:I55" si="7">SUM(E36/2)</f>
        <v>440</v>
      </c>
      <c r="J36" s="23"/>
      <c r="K36" s="23"/>
      <c r="L36" s="23"/>
      <c r="M36" s="23"/>
      <c r="N36" s="23"/>
      <c r="O36" s="23"/>
      <c r="P36" s="23"/>
      <c r="Q36" s="23"/>
      <c r="R36" s="23"/>
      <c r="S36" s="23"/>
      <c r="T36" s="23"/>
      <c r="U36" s="23"/>
      <c r="V36" s="23"/>
      <c r="W36" s="23"/>
      <c r="X36" s="23"/>
      <c r="Y36" s="23"/>
      <c r="Z36" s="24"/>
    </row>
    <row r="37" ht="14.25" customHeight="1">
      <c r="A37" s="43" t="str">
        <f t="shared" ref="A37:B37" si="4">A11</f>
        <v>GREG JOHNSON</v>
      </c>
      <c r="B37" s="44" t="str">
        <f t="shared" si="4"/>
        <v>Jobs Specialist</v>
      </c>
      <c r="C37" s="78">
        <f t="shared" si="5"/>
        <v>36850</v>
      </c>
      <c r="D37" s="79">
        <v>0.22</v>
      </c>
      <c r="E37" s="80">
        <f t="shared" si="6"/>
        <v>8107</v>
      </c>
      <c r="F37" s="30"/>
      <c r="G37" s="30"/>
      <c r="H37" s="31"/>
      <c r="I37" s="49">
        <f t="shared" si="7"/>
        <v>4053.5</v>
      </c>
      <c r="J37" s="23"/>
      <c r="K37" s="23"/>
      <c r="L37" s="23"/>
      <c r="M37" s="23"/>
      <c r="N37" s="23"/>
      <c r="O37" s="23"/>
      <c r="P37" s="23"/>
      <c r="Q37" s="23"/>
      <c r="R37" s="23"/>
      <c r="S37" s="23"/>
      <c r="T37" s="23"/>
      <c r="U37" s="23"/>
      <c r="V37" s="23"/>
      <c r="W37" s="23"/>
      <c r="X37" s="23"/>
      <c r="Y37" s="23"/>
      <c r="Z37" s="24"/>
    </row>
    <row r="38" ht="14.25" customHeight="1">
      <c r="A38" s="43" t="str">
        <f t="shared" ref="A38:B38" si="8">A12</f>
        <v>BETTY FORD</v>
      </c>
      <c r="B38" s="44" t="str">
        <f t="shared" si="8"/>
        <v>SNAP Coordinator</v>
      </c>
      <c r="C38" s="78">
        <f t="shared" si="5"/>
        <v>52000</v>
      </c>
      <c r="D38" s="79">
        <v>0.22</v>
      </c>
      <c r="E38" s="80">
        <f t="shared" si="6"/>
        <v>11440</v>
      </c>
      <c r="F38" s="30"/>
      <c r="G38" s="30"/>
      <c r="H38" s="31"/>
      <c r="I38" s="49">
        <f t="shared" si="7"/>
        <v>5720</v>
      </c>
      <c r="J38" s="23"/>
      <c r="K38" s="23"/>
      <c r="L38" s="23"/>
      <c r="M38" s="23"/>
      <c r="N38" s="23"/>
      <c r="O38" s="23"/>
      <c r="P38" s="23"/>
      <c r="Q38" s="23"/>
      <c r="R38" s="23"/>
      <c r="S38" s="23"/>
      <c r="T38" s="23"/>
      <c r="U38" s="23"/>
      <c r="V38" s="23"/>
      <c r="W38" s="23"/>
      <c r="X38" s="23"/>
      <c r="Y38" s="23"/>
      <c r="Z38" s="24"/>
    </row>
    <row r="39" ht="14.25" customHeight="1">
      <c r="A39" s="43" t="str">
        <f t="shared" ref="A39:B39" si="9">A13</f>
        <v>LINDA POPE</v>
      </c>
      <c r="B39" s="44" t="str">
        <f t="shared" si="9"/>
        <v>SNAP Coordinator</v>
      </c>
      <c r="C39" s="78">
        <f t="shared" si="5"/>
        <v>52000</v>
      </c>
      <c r="D39" s="79">
        <v>0.22</v>
      </c>
      <c r="E39" s="80">
        <f t="shared" si="6"/>
        <v>11440</v>
      </c>
      <c r="F39" s="30"/>
      <c r="G39" s="30"/>
      <c r="H39" s="31"/>
      <c r="I39" s="49">
        <f t="shared" si="7"/>
        <v>5720</v>
      </c>
      <c r="J39" s="23"/>
      <c r="K39" s="23"/>
      <c r="L39" s="23"/>
      <c r="M39" s="23"/>
      <c r="N39" s="23"/>
      <c r="O39" s="23"/>
      <c r="P39" s="23"/>
      <c r="Q39" s="23"/>
      <c r="R39" s="23"/>
      <c r="S39" s="23"/>
      <c r="T39" s="23"/>
      <c r="U39" s="23"/>
      <c r="V39" s="23"/>
      <c r="W39" s="23"/>
      <c r="X39" s="23"/>
      <c r="Y39" s="23"/>
      <c r="Z39" s="24"/>
    </row>
    <row r="40" ht="14.25" customHeight="1">
      <c r="A40" s="43" t="str">
        <f t="shared" ref="A40:B40" si="10">A14</f>
        <v>THOMAS JONES</v>
      </c>
      <c r="B40" s="44" t="str">
        <f t="shared" si="10"/>
        <v>Outreach Coordinator</v>
      </c>
      <c r="C40" s="78">
        <f t="shared" si="5"/>
        <v>45750</v>
      </c>
      <c r="D40" s="79">
        <v>0.22</v>
      </c>
      <c r="E40" s="80">
        <f t="shared" si="6"/>
        <v>10065</v>
      </c>
      <c r="F40" s="30"/>
      <c r="G40" s="30"/>
      <c r="H40" s="31"/>
      <c r="I40" s="49">
        <f t="shared" si="7"/>
        <v>5032.5</v>
      </c>
      <c r="J40" s="23"/>
      <c r="K40" s="23"/>
      <c r="L40" s="23"/>
      <c r="M40" s="23"/>
      <c r="N40" s="23"/>
      <c r="O40" s="23"/>
      <c r="P40" s="23"/>
      <c r="Q40" s="23"/>
      <c r="R40" s="23"/>
      <c r="S40" s="23"/>
      <c r="T40" s="23"/>
      <c r="U40" s="23"/>
      <c r="V40" s="23"/>
      <c r="W40" s="23"/>
      <c r="X40" s="23"/>
      <c r="Y40" s="23"/>
      <c r="Z40" s="24"/>
    </row>
    <row r="41" ht="14.25" customHeight="1">
      <c r="A41" s="43" t="str">
        <f t="shared" ref="A41:B41" si="11">A15</f>
        <v>MARIA SANTOS</v>
      </c>
      <c r="B41" s="44" t="str">
        <f t="shared" si="11"/>
        <v>Outreach Coordinator</v>
      </c>
      <c r="C41" s="78">
        <f t="shared" si="5"/>
        <v>45750</v>
      </c>
      <c r="D41" s="79">
        <v>0.22</v>
      </c>
      <c r="E41" s="80">
        <f t="shared" si="6"/>
        <v>10065</v>
      </c>
      <c r="F41" s="30"/>
      <c r="G41" s="30"/>
      <c r="H41" s="31"/>
      <c r="I41" s="49">
        <f t="shared" si="7"/>
        <v>5032.5</v>
      </c>
      <c r="J41" s="23"/>
      <c r="K41" s="23"/>
      <c r="L41" s="23"/>
      <c r="M41" s="23"/>
      <c r="N41" s="23"/>
      <c r="O41" s="23"/>
      <c r="P41" s="23"/>
      <c r="Q41" s="23"/>
      <c r="R41" s="23"/>
      <c r="S41" s="23"/>
      <c r="T41" s="23"/>
      <c r="U41" s="23"/>
      <c r="V41" s="23"/>
      <c r="W41" s="23"/>
      <c r="X41" s="23"/>
      <c r="Y41" s="23"/>
      <c r="Z41" s="24"/>
    </row>
    <row r="42" ht="14.25" customHeight="1">
      <c r="A42" s="43" t="str">
        <f t="shared" ref="A42:B42" si="12">A16</f>
        <v>JASON LEE</v>
      </c>
      <c r="B42" s="44" t="str">
        <f t="shared" si="12"/>
        <v>Case Manager</v>
      </c>
      <c r="C42" s="78">
        <f t="shared" si="5"/>
        <v>42000</v>
      </c>
      <c r="D42" s="79">
        <v>0.22</v>
      </c>
      <c r="E42" s="80">
        <f t="shared" si="6"/>
        <v>9240</v>
      </c>
      <c r="F42" s="30"/>
      <c r="G42" s="30"/>
      <c r="H42" s="31"/>
      <c r="I42" s="49">
        <f t="shared" si="7"/>
        <v>4620</v>
      </c>
      <c r="J42" s="23"/>
      <c r="K42" s="23"/>
      <c r="L42" s="23"/>
      <c r="M42" s="23"/>
      <c r="N42" s="23"/>
      <c r="O42" s="23"/>
      <c r="P42" s="23"/>
      <c r="Q42" s="23"/>
      <c r="R42" s="23"/>
      <c r="S42" s="23"/>
      <c r="T42" s="23"/>
      <c r="U42" s="23"/>
      <c r="V42" s="23"/>
      <c r="W42" s="23"/>
      <c r="X42" s="23"/>
      <c r="Y42" s="23"/>
      <c r="Z42" s="24"/>
    </row>
    <row r="43" ht="14.25" customHeight="1">
      <c r="A43" s="43" t="str">
        <f t="shared" ref="A43:B43" si="13">A17</f>
        <v>RHONDA BROWN</v>
      </c>
      <c r="B43" s="44" t="str">
        <f t="shared" si="13"/>
        <v>Case Manager</v>
      </c>
      <c r="C43" s="78">
        <f t="shared" si="5"/>
        <v>46000</v>
      </c>
      <c r="D43" s="79">
        <v>0.22</v>
      </c>
      <c r="E43" s="80">
        <f t="shared" si="6"/>
        <v>10120</v>
      </c>
      <c r="F43" s="30"/>
      <c r="G43" s="30"/>
      <c r="H43" s="31"/>
      <c r="I43" s="49">
        <f t="shared" si="7"/>
        <v>5060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81"/>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81"/>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81"/>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81"/>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81"/>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81"/>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81"/>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81"/>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81"/>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81"/>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81"/>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81"/>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71357</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35678.5</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2" t="s">
        <v>98</v>
      </c>
      <c r="B62" s="31"/>
      <c r="C62" s="102" t="s">
        <v>99</v>
      </c>
      <c r="D62" s="30"/>
      <c r="E62" s="31"/>
      <c r="F62" s="103">
        <v>687.49</v>
      </c>
      <c r="G62" s="104">
        <v>0.29</v>
      </c>
      <c r="H62" s="105">
        <f t="shared" ref="H62:H66" si="26">SUM(F62*G62)</f>
        <v>199.3721</v>
      </c>
      <c r="I62" s="106">
        <f t="shared" ref="I62:I66" si="27">SUM(H62/2)</f>
        <v>99.68605</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108"/>
      <c r="G63" s="10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108"/>
      <c r="G64" s="10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108"/>
      <c r="G65" s="10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108"/>
      <c r="G66" s="10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199.3721</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99.68605</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43" t="s">
        <v>103</v>
      </c>
      <c r="B73" s="43" t="s">
        <v>103</v>
      </c>
      <c r="C73" s="102" t="s">
        <v>104</v>
      </c>
      <c r="D73" s="30"/>
      <c r="E73" s="31"/>
      <c r="F73" s="117">
        <v>27000.0</v>
      </c>
      <c r="G73" s="118">
        <v>0.39</v>
      </c>
      <c r="H73" s="105">
        <f t="shared" ref="H73:H77" si="28">SUM(F73*G73)</f>
        <v>10530</v>
      </c>
      <c r="I73" s="106">
        <f t="shared" ref="I73:I77" si="29">SUM(H73/2)</f>
        <v>5265</v>
      </c>
      <c r="J73" s="23"/>
      <c r="K73" s="23"/>
      <c r="L73" s="23"/>
      <c r="M73" s="23"/>
      <c r="N73" s="23"/>
      <c r="O73" s="23"/>
      <c r="P73" s="23"/>
      <c r="Q73" s="23"/>
      <c r="R73" s="23"/>
      <c r="S73" s="23"/>
      <c r="T73" s="23"/>
      <c r="U73" s="23"/>
      <c r="V73" s="23"/>
      <c r="W73" s="23"/>
      <c r="X73" s="23"/>
      <c r="Y73" s="23"/>
      <c r="Z73" s="24"/>
    </row>
    <row r="74" ht="14.25" customHeight="1">
      <c r="A74" s="43" t="s">
        <v>105</v>
      </c>
      <c r="B74" s="43" t="s">
        <v>105</v>
      </c>
      <c r="C74" s="102" t="s">
        <v>106</v>
      </c>
      <c r="D74" s="30"/>
      <c r="E74" s="31"/>
      <c r="F74" s="117">
        <v>2985.0</v>
      </c>
      <c r="G74" s="118">
        <v>0.22</v>
      </c>
      <c r="H74" s="105">
        <f t="shared" si="28"/>
        <v>656.7</v>
      </c>
      <c r="I74" s="106">
        <f t="shared" si="29"/>
        <v>328.35</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19"/>
      <c r="G75" s="10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19"/>
      <c r="G76" s="10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19"/>
      <c r="G77" s="10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11186.7</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5593.35</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0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18"/>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0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0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0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t="s">
        <v>112</v>
      </c>
      <c r="B95" s="31"/>
      <c r="C95" s="102" t="s">
        <v>113</v>
      </c>
      <c r="D95" s="30"/>
      <c r="E95" s="31"/>
      <c r="F95" s="117">
        <v>7250.0</v>
      </c>
      <c r="G95" s="118">
        <v>0.16</v>
      </c>
      <c r="H95" s="105">
        <f t="shared" ref="H95:H99" si="32">SUM(F95*G95)</f>
        <v>1160</v>
      </c>
      <c r="I95" s="106">
        <f t="shared" ref="I95:I99" si="33">SUM(H95/2)</f>
        <v>580</v>
      </c>
      <c r="J95" s="23"/>
      <c r="K95" s="23"/>
      <c r="L95" s="23"/>
      <c r="M95" s="23"/>
      <c r="N95" s="23"/>
      <c r="O95" s="23"/>
      <c r="P95" s="23"/>
      <c r="Q95" s="23"/>
      <c r="R95" s="23"/>
      <c r="S95" s="23"/>
      <c r="T95" s="23"/>
      <c r="U95" s="23"/>
      <c r="V95" s="23"/>
      <c r="W95" s="23"/>
      <c r="X95" s="23"/>
      <c r="Y95" s="23"/>
      <c r="Z95" s="24"/>
    </row>
    <row r="96" ht="14.25" customHeight="1">
      <c r="A96" s="107" t="s">
        <v>114</v>
      </c>
      <c r="B96" s="31"/>
      <c r="C96" s="102" t="s">
        <v>113</v>
      </c>
      <c r="D96" s="30"/>
      <c r="E96" s="31"/>
      <c r="F96" s="117">
        <v>10000.0</v>
      </c>
      <c r="G96" s="118">
        <v>0.27</v>
      </c>
      <c r="H96" s="105">
        <f t="shared" si="32"/>
        <v>2700</v>
      </c>
      <c r="I96" s="106">
        <f t="shared" si="33"/>
        <v>1350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19"/>
      <c r="G97" s="10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19"/>
      <c r="G98" s="10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19"/>
      <c r="G99" s="10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119"/>
      <c r="G100" s="109"/>
      <c r="H100" s="105"/>
      <c r="I100" s="106"/>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3860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1930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20" t="s">
        <v>97</v>
      </c>
      <c r="I105" s="42" t="s">
        <v>69</v>
      </c>
      <c r="J105" s="110"/>
      <c r="K105" s="64"/>
      <c r="L105" s="121"/>
      <c r="M105" s="64"/>
      <c r="N105" s="122"/>
      <c r="O105" s="123"/>
      <c r="P105" s="124"/>
      <c r="Q105" s="125"/>
      <c r="R105" s="23"/>
      <c r="S105" s="23"/>
      <c r="T105" s="23"/>
      <c r="U105" s="23"/>
      <c r="V105" s="23"/>
      <c r="W105" s="23"/>
      <c r="X105" s="23"/>
      <c r="Y105" s="23"/>
      <c r="Z105" s="24"/>
    </row>
    <row r="106" ht="18.75" customHeight="1">
      <c r="A106" s="43" t="s">
        <v>120</v>
      </c>
      <c r="B106" s="126" t="s">
        <v>121</v>
      </c>
      <c r="C106" s="31"/>
      <c r="D106" s="102" t="s">
        <v>122</v>
      </c>
      <c r="E106" s="31"/>
      <c r="F106" s="127">
        <v>72000.0</v>
      </c>
      <c r="G106" s="118">
        <v>0.27</v>
      </c>
      <c r="H106" s="105">
        <f t="shared" ref="H106:H109" si="34">SUM(F106*G106)</f>
        <v>19440</v>
      </c>
      <c r="I106" s="106">
        <f t="shared" ref="I106:I109" si="35">SUM(H106/2)</f>
        <v>9720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130"/>
      <c r="I110" s="13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19440</v>
      </c>
      <c r="I111" s="13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133"/>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9720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136"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37"/>
      <c r="G116" s="118">
        <v>0.03</v>
      </c>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37"/>
      <c r="G117" s="10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37"/>
      <c r="G118" s="10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37"/>
      <c r="G119" s="10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131"/>
      <c r="J120" s="23"/>
      <c r="K120" s="23"/>
      <c r="L120" s="23"/>
      <c r="M120" s="23"/>
      <c r="N120" s="23"/>
      <c r="O120" s="23"/>
      <c r="P120" s="23"/>
      <c r="Q120" s="23"/>
      <c r="R120" s="23"/>
      <c r="S120" s="23"/>
      <c r="T120" s="23"/>
      <c r="U120" s="23"/>
      <c r="V120" s="23"/>
      <c r="W120" s="23"/>
      <c r="X120" s="23"/>
      <c r="Y120" s="23"/>
      <c r="Z120" s="24"/>
    </row>
    <row r="121" ht="15.75" customHeight="1">
      <c r="A121" s="54"/>
      <c r="B121" s="55"/>
      <c r="C121" s="56"/>
      <c r="D121" s="57" t="str">
        <f>"Total "&amp;A114</f>
        <v>Total Other</v>
      </c>
      <c r="E121" s="58"/>
      <c r="F121" s="58"/>
      <c r="G121" s="58"/>
      <c r="H121" s="113">
        <f>SUM(H116:H119)</f>
        <v>0</v>
      </c>
      <c r="I121" s="13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13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7.25" customHeight="1">
      <c r="A126" s="44" t="s">
        <v>78</v>
      </c>
      <c r="B126" s="126" t="s">
        <v>129</v>
      </c>
      <c r="C126" s="30"/>
      <c r="D126" s="30"/>
      <c r="E126" s="31"/>
      <c r="F126" s="139">
        <v>560.0</v>
      </c>
      <c r="G126" s="118">
        <v>0.7</v>
      </c>
      <c r="H126" s="105">
        <f t="shared" ref="H126:H129" si="38">SUM(F126*G126)</f>
        <v>392</v>
      </c>
      <c r="I126" s="106">
        <f t="shared" ref="I126:I129" si="39">SUM(H126/2)</f>
        <v>196</v>
      </c>
      <c r="J126" s="23"/>
      <c r="K126" s="23"/>
      <c r="L126" s="23"/>
      <c r="M126" s="23"/>
      <c r="N126" s="23"/>
      <c r="O126" s="23"/>
      <c r="P126" s="23"/>
      <c r="Q126" s="23"/>
      <c r="R126" s="23"/>
      <c r="S126" s="23"/>
      <c r="T126" s="23"/>
      <c r="U126" s="23"/>
      <c r="V126" s="23"/>
      <c r="W126" s="23"/>
      <c r="X126" s="23"/>
      <c r="Y126" s="23"/>
      <c r="Z126" s="24"/>
    </row>
    <row r="127" ht="18.0" customHeight="1">
      <c r="A127" s="140" t="s">
        <v>80</v>
      </c>
      <c r="B127" s="141" t="s">
        <v>130</v>
      </c>
      <c r="C127" s="30"/>
      <c r="D127" s="30"/>
      <c r="E127" s="31"/>
      <c r="F127" s="139">
        <v>1040.0</v>
      </c>
      <c r="G127" s="118">
        <v>0.7</v>
      </c>
      <c r="H127" s="105">
        <f t="shared" si="38"/>
        <v>728</v>
      </c>
      <c r="I127" s="106">
        <f t="shared" si="39"/>
        <v>364</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130"/>
      <c r="I130" s="131"/>
      <c r="J130" s="23"/>
      <c r="K130" s="23"/>
      <c r="L130" s="23"/>
      <c r="M130" s="23"/>
      <c r="N130" s="23"/>
      <c r="O130" s="23"/>
      <c r="P130" s="23"/>
      <c r="Q130" s="23"/>
      <c r="R130" s="23"/>
      <c r="S130" s="23"/>
      <c r="T130" s="23"/>
      <c r="U130" s="23"/>
      <c r="V130" s="23"/>
      <c r="W130" s="23"/>
      <c r="X130" s="23"/>
      <c r="Y130" s="23"/>
      <c r="Z130" s="24"/>
    </row>
    <row r="131" ht="14.25" customHeight="1">
      <c r="A131" s="54"/>
      <c r="B131" s="55"/>
      <c r="C131" s="56"/>
      <c r="D131" s="57" t="str">
        <f>"Total "&amp;A124</f>
        <v>Total Employee Travel</v>
      </c>
      <c r="E131" s="58"/>
      <c r="F131" s="58"/>
      <c r="G131" s="58"/>
      <c r="H131" s="113">
        <f>SUM(H126:H129)</f>
        <v>1120</v>
      </c>
      <c r="I131" s="13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13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560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149" t="s">
        <v>135</v>
      </c>
      <c r="B136" s="141" t="s">
        <v>136</v>
      </c>
      <c r="C136" s="30"/>
      <c r="D136" s="31"/>
      <c r="E136" s="150" t="s">
        <v>137</v>
      </c>
      <c r="F136" s="139">
        <v>92000.0</v>
      </c>
      <c r="G136" s="118">
        <v>0.35</v>
      </c>
      <c r="H136" s="105">
        <f t="shared" ref="H136:H140" si="40">SUM(F136*G136)</f>
        <v>32200</v>
      </c>
      <c r="I136" s="106">
        <f t="shared" ref="I136:I140" si="41">SUM(H136/2)</f>
        <v>16100</v>
      </c>
      <c r="J136" s="23"/>
      <c r="K136" s="23"/>
      <c r="L136" s="23"/>
      <c r="M136" s="23"/>
      <c r="N136" s="23"/>
      <c r="O136" s="23"/>
      <c r="P136" s="23"/>
      <c r="Q136" s="23"/>
      <c r="R136" s="23"/>
      <c r="S136" s="23"/>
      <c r="T136" s="23"/>
      <c r="U136" s="23"/>
      <c r="V136" s="23"/>
      <c r="W136" s="23"/>
      <c r="X136" s="23"/>
      <c r="Y136" s="23"/>
      <c r="Z136" s="24"/>
    </row>
    <row r="137" ht="14.25" customHeight="1">
      <c r="A137" s="149" t="s">
        <v>138</v>
      </c>
      <c r="B137" s="141" t="s">
        <v>139</v>
      </c>
      <c r="C137" s="30"/>
      <c r="D137" s="31"/>
      <c r="E137" s="150" t="s">
        <v>140</v>
      </c>
      <c r="F137" s="139">
        <v>66000.0</v>
      </c>
      <c r="G137" s="118">
        <v>0.64</v>
      </c>
      <c r="H137" s="105">
        <f t="shared" si="40"/>
        <v>42240</v>
      </c>
      <c r="I137" s="106">
        <f t="shared" si="41"/>
        <v>21120</v>
      </c>
      <c r="J137" s="23"/>
      <c r="K137" s="23"/>
      <c r="L137" s="23"/>
      <c r="M137" s="23"/>
      <c r="N137" s="23"/>
      <c r="O137" s="23"/>
      <c r="P137" s="23"/>
      <c r="Q137" s="23"/>
      <c r="R137" s="23"/>
      <c r="S137" s="23"/>
      <c r="T137" s="23"/>
      <c r="U137" s="23"/>
      <c r="V137" s="23"/>
      <c r="W137" s="23"/>
      <c r="X137" s="23"/>
      <c r="Y137" s="23"/>
      <c r="Z137" s="24"/>
    </row>
    <row r="138" ht="14.25" customHeight="1">
      <c r="A138" s="149" t="s">
        <v>141</v>
      </c>
      <c r="B138" s="141" t="s">
        <v>142</v>
      </c>
      <c r="C138" s="30"/>
      <c r="D138" s="31"/>
      <c r="E138" s="150" t="s">
        <v>143</v>
      </c>
      <c r="F138" s="139">
        <v>87000.0</v>
      </c>
      <c r="G138" s="118">
        <v>0.41</v>
      </c>
      <c r="H138" s="105">
        <f t="shared" si="40"/>
        <v>35670</v>
      </c>
      <c r="I138" s="106">
        <f t="shared" si="41"/>
        <v>17835</v>
      </c>
      <c r="J138" s="23"/>
      <c r="K138" s="23"/>
      <c r="L138" s="23"/>
      <c r="M138" s="23"/>
      <c r="N138" s="23"/>
      <c r="O138" s="23"/>
      <c r="P138" s="23"/>
      <c r="Q138" s="23"/>
      <c r="R138" s="23"/>
      <c r="S138" s="23"/>
      <c r="T138" s="23"/>
      <c r="U138" s="23"/>
      <c r="V138" s="23"/>
      <c r="W138" s="23"/>
      <c r="X138" s="23"/>
      <c r="Y138" s="23"/>
      <c r="Z138" s="24"/>
    </row>
    <row r="139" ht="14.25" customHeight="1">
      <c r="A139" s="149"/>
      <c r="B139" s="141"/>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153"/>
      <c r="I141" s="154"/>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110110</v>
      </c>
      <c r="I142" s="154"/>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13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55055</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469146.0721</v>
      </c>
      <c r="E147" s="30"/>
      <c r="F147" s="31"/>
      <c r="G147" s="118">
        <v>0.15</v>
      </c>
      <c r="H147" s="105">
        <f>SUM(D147*G147)</f>
        <v>70371.91082</v>
      </c>
      <c r="I147" s="164">
        <f>SUM(H147/2)</f>
        <v>35185.95541</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4.25" customHeight="1">
      <c r="A149" s="54"/>
      <c r="B149" s="55"/>
      <c r="C149" s="56"/>
      <c r="D149" s="57" t="str">
        <f>"Total "&amp;A145</f>
        <v>Total Indirect Cost (employee travel not included)</v>
      </c>
      <c r="E149" s="58"/>
      <c r="F149" s="58"/>
      <c r="G149" s="58"/>
      <c r="H149" s="165">
        <f>SUM(H147)</f>
        <v>70371.91082</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35185.95541</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540637.9829</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270318.9915</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140" t="s">
        <v>154</v>
      </c>
      <c r="B161" s="140">
        <v>100.0</v>
      </c>
      <c r="C161" s="141" t="s">
        <v>155</v>
      </c>
      <c r="D161" s="31"/>
      <c r="E161" s="150" t="s">
        <v>140</v>
      </c>
      <c r="F161" s="139">
        <v>24000.0</v>
      </c>
      <c r="G161" s="118">
        <v>0.25</v>
      </c>
      <c r="H161" s="105">
        <f t="shared" ref="H161:H165" si="42">SUM(F161*G161)</f>
        <v>6000</v>
      </c>
      <c r="I161" s="106">
        <f t="shared" ref="I161:I165" si="43">SUM(H161/2)</f>
        <v>3000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0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0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0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0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16.5" customHeight="1">
      <c r="A167" s="155"/>
      <c r="B167" s="55"/>
      <c r="C167" s="56"/>
      <c r="D167" s="57" t="str">
        <f>"Total "&amp;A159</f>
        <v>Total Education &amp; Supplies</v>
      </c>
      <c r="E167" s="156"/>
      <c r="F167" s="156"/>
      <c r="G167" s="156"/>
      <c r="H167" s="157">
        <f>SUM(H161:H165)</f>
        <v>6000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3000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96"/>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96"/>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96"/>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96"/>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96"/>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8.0"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96"/>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96"/>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96"/>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96"/>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96"/>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153"/>
      <c r="I188" s="154"/>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54"/>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130"/>
      <c r="I190" s="131"/>
      <c r="J190" s="23"/>
      <c r="K190" s="23"/>
      <c r="L190" s="23"/>
      <c r="M190" s="23"/>
      <c r="N190" s="23"/>
      <c r="O190" s="23"/>
      <c r="P190" s="23"/>
      <c r="Q190" s="23"/>
      <c r="R190" s="23"/>
      <c r="S190" s="23"/>
      <c r="T190" s="23"/>
      <c r="U190" s="23"/>
      <c r="V190" s="23"/>
      <c r="W190" s="23"/>
      <c r="X190" s="23"/>
      <c r="Y190" s="23"/>
      <c r="Z190" s="24"/>
    </row>
    <row r="191" ht="17.25" customHeight="1">
      <c r="A191" s="189"/>
      <c r="B191" s="28"/>
      <c r="C191" s="190"/>
      <c r="D191" s="191" t="s">
        <v>159</v>
      </c>
      <c r="E191" s="192"/>
      <c r="F191" s="192"/>
      <c r="G191" s="192"/>
      <c r="H191" s="197"/>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140" t="s">
        <v>161</v>
      </c>
      <c r="B194" s="140">
        <v>100.0</v>
      </c>
      <c r="C194" s="141" t="s">
        <v>162</v>
      </c>
      <c r="D194" s="31"/>
      <c r="E194" s="150" t="s">
        <v>140</v>
      </c>
      <c r="F194" s="139">
        <v>2000.0</v>
      </c>
      <c r="G194" s="118">
        <v>1.0</v>
      </c>
      <c r="H194" s="105">
        <f t="shared" ref="H194:H198" si="48">SUM(F194*G194)</f>
        <v>2000</v>
      </c>
      <c r="I194" s="106">
        <f t="shared" ref="I194:I198" si="49">SUM(H194/2)</f>
        <v>1000</v>
      </c>
      <c r="J194" s="23"/>
      <c r="K194" s="23"/>
      <c r="L194" s="23"/>
      <c r="M194" s="23"/>
      <c r="N194" s="23"/>
      <c r="O194" s="23"/>
      <c r="P194" s="23"/>
      <c r="Q194" s="23"/>
      <c r="R194" s="23"/>
      <c r="S194" s="23"/>
      <c r="T194" s="23"/>
      <c r="U194" s="23"/>
      <c r="V194" s="23"/>
      <c r="W194" s="23"/>
      <c r="X194" s="23"/>
      <c r="Y194" s="23"/>
      <c r="Z194" s="24"/>
    </row>
    <row r="195" ht="14.25" customHeight="1">
      <c r="A195" s="140" t="s">
        <v>163</v>
      </c>
      <c r="B195" s="140">
        <v>50.0</v>
      </c>
      <c r="C195" s="198" t="s">
        <v>162</v>
      </c>
      <c r="D195" s="31"/>
      <c r="E195" s="150" t="s">
        <v>140</v>
      </c>
      <c r="F195" s="139">
        <v>5000.0</v>
      </c>
      <c r="G195" s="118">
        <v>1.0</v>
      </c>
      <c r="H195" s="105">
        <f t="shared" si="48"/>
        <v>5000</v>
      </c>
      <c r="I195" s="106">
        <f t="shared" si="49"/>
        <v>2500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0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0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0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7000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3500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140" t="s">
        <v>166</v>
      </c>
      <c r="B205" s="140">
        <v>60.0</v>
      </c>
      <c r="C205" s="141" t="s">
        <v>167</v>
      </c>
      <c r="D205" s="31"/>
      <c r="E205" s="150" t="s">
        <v>140</v>
      </c>
      <c r="F205" s="139">
        <v>70000.0</v>
      </c>
      <c r="G205" s="118">
        <v>0.15</v>
      </c>
      <c r="H205" s="105">
        <f t="shared" ref="H205:H209" si="50">SUM(F205*G205)</f>
        <v>10500</v>
      </c>
      <c r="I205" s="106">
        <f t="shared" ref="I205:I209" si="51">SUM(H205/2)</f>
        <v>5250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0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0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0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0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4.25" customHeight="1">
      <c r="A211" s="155"/>
      <c r="B211" s="55"/>
      <c r="C211" s="56"/>
      <c r="D211" s="57" t="str">
        <f>"Total Work Clothing/ Tools"</f>
        <v>Total Work Clothing/ Tools</v>
      </c>
      <c r="E211" s="156"/>
      <c r="F211" s="156"/>
      <c r="G211" s="156"/>
      <c r="H211" s="157">
        <f>SUM(H205:H209)</f>
        <v>10500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193">
        <f>SUM(I205:I209)</f>
        <v>5250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140" t="s">
        <v>169</v>
      </c>
      <c r="B216" s="140">
        <v>20.0</v>
      </c>
      <c r="C216" s="141" t="s">
        <v>170</v>
      </c>
      <c r="D216" s="31"/>
      <c r="E216" s="150" t="s">
        <v>140</v>
      </c>
      <c r="F216" s="139">
        <v>84000.0</v>
      </c>
      <c r="G216" s="118">
        <v>1.0</v>
      </c>
      <c r="H216" s="105">
        <f t="shared" ref="H216:H220" si="52">SUM(F216*G216)</f>
        <v>84000</v>
      </c>
      <c r="I216" s="106">
        <f t="shared" ref="I216:I220" si="53">SUM(H216/2)</f>
        <v>42000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0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0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0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0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84000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42000</v>
      </c>
      <c r="J224" s="24"/>
      <c r="K224" s="24"/>
      <c r="L224" s="24"/>
      <c r="M224" s="24"/>
      <c r="N224" s="24"/>
      <c r="O224" s="24"/>
      <c r="P224" s="24"/>
      <c r="Q224" s="24"/>
      <c r="R224" s="24"/>
      <c r="S224" s="24"/>
      <c r="T224" s="24"/>
      <c r="U224" s="24"/>
      <c r="V224" s="24"/>
      <c r="W224" s="24"/>
      <c r="X224" s="24"/>
      <c r="Y224" s="24"/>
      <c r="Z224" s="24"/>
    </row>
    <row r="225" ht="20.25" customHeight="1">
      <c r="A225" s="207"/>
      <c r="B225" s="208"/>
      <c r="C225" s="208"/>
      <c r="D225" s="32"/>
      <c r="E225" s="32"/>
      <c r="F225" s="209"/>
      <c r="G225" s="210"/>
      <c r="H225" s="209"/>
      <c r="I225" s="211"/>
      <c r="J225" s="23"/>
      <c r="K225" s="23"/>
      <c r="L225" s="23"/>
      <c r="M225" s="23"/>
      <c r="N225" s="23"/>
      <c r="O225" s="23"/>
      <c r="P225" s="23"/>
      <c r="Q225" s="23"/>
      <c r="R225" s="23"/>
      <c r="S225" s="23"/>
      <c r="T225" s="23"/>
      <c r="U225" s="23"/>
      <c r="V225" s="23"/>
      <c r="W225" s="23"/>
      <c r="X225" s="23"/>
      <c r="Y225" s="23"/>
      <c r="Z225" s="24"/>
    </row>
    <row r="226" ht="23.25" customHeight="1">
      <c r="A226" s="212" t="s">
        <v>172</v>
      </c>
      <c r="G226" s="213"/>
      <c r="H226" s="214">
        <f>SUM(H222+H211+H189+H200+H178+H167)</f>
        <v>107500</v>
      </c>
      <c r="I226" s="215"/>
      <c r="J226" s="23"/>
      <c r="K226" s="23"/>
      <c r="L226" s="23"/>
      <c r="M226" s="23"/>
      <c r="N226" s="23"/>
      <c r="O226" s="23"/>
      <c r="P226" s="23"/>
      <c r="Q226" s="23"/>
      <c r="R226" s="23"/>
      <c r="S226" s="23"/>
      <c r="T226" s="23"/>
      <c r="U226" s="23"/>
      <c r="V226" s="23"/>
      <c r="W226" s="23"/>
      <c r="X226" s="23"/>
      <c r="Y226" s="23"/>
      <c r="Z226" s="24"/>
    </row>
    <row r="227" ht="20.25" customHeight="1">
      <c r="A227" s="207"/>
      <c r="B227" s="32"/>
      <c r="C227" s="32"/>
      <c r="D227" s="32"/>
      <c r="E227" s="32"/>
      <c r="F227" s="209"/>
      <c r="G227" s="210"/>
      <c r="H227" s="209"/>
      <c r="I227" s="216">
        <f>SUM(H226/2)</f>
        <v>53750</v>
      </c>
      <c r="J227" s="23"/>
      <c r="K227" s="23"/>
      <c r="L227" s="23"/>
      <c r="M227" s="23"/>
      <c r="N227" s="23"/>
      <c r="O227" s="23"/>
      <c r="P227" s="23"/>
      <c r="Q227" s="23"/>
      <c r="R227" s="23"/>
      <c r="S227" s="23"/>
      <c r="T227" s="23"/>
      <c r="U227" s="23"/>
      <c r="V227" s="23"/>
      <c r="W227" s="23"/>
      <c r="X227" s="23"/>
      <c r="Y227" s="23"/>
      <c r="Z227" s="24"/>
    </row>
    <row r="228" ht="20.25" customHeight="1">
      <c r="A228" s="207"/>
      <c r="B228" s="208"/>
      <c r="C228" s="208"/>
      <c r="D228" s="32"/>
      <c r="E228" s="32"/>
      <c r="F228" s="209"/>
      <c r="G228" s="210"/>
      <c r="H228" s="209"/>
      <c r="I228" s="211"/>
      <c r="J228" s="23"/>
      <c r="K228" s="23"/>
      <c r="L228" s="23"/>
      <c r="M228" s="23"/>
      <c r="N228" s="23"/>
      <c r="O228" s="23"/>
      <c r="P228" s="23"/>
      <c r="Q228" s="23"/>
      <c r="R228" s="23"/>
      <c r="S228" s="23"/>
      <c r="T228" s="23"/>
      <c r="U228" s="23"/>
      <c r="V228" s="23"/>
      <c r="W228" s="23"/>
      <c r="X228" s="23"/>
      <c r="Y228" s="23"/>
      <c r="Z228" s="24"/>
    </row>
    <row r="229" ht="20.25" customHeight="1">
      <c r="A229" s="217" t="s">
        <v>173</v>
      </c>
      <c r="B229" s="218"/>
      <c r="C229" s="218"/>
      <c r="D229" s="218"/>
      <c r="E229" s="218"/>
      <c r="F229" s="219"/>
      <c r="G229" s="220"/>
      <c r="H229" s="219"/>
      <c r="I229" s="221"/>
      <c r="J229" s="23"/>
      <c r="K229" s="23"/>
      <c r="L229" s="23"/>
      <c r="M229" s="23"/>
      <c r="N229" s="23"/>
      <c r="O229" s="23"/>
      <c r="P229" s="23"/>
      <c r="Q229" s="23"/>
      <c r="R229" s="23"/>
      <c r="S229" s="23"/>
      <c r="T229" s="23"/>
      <c r="U229" s="23"/>
      <c r="V229" s="23"/>
      <c r="W229" s="23"/>
      <c r="X229" s="23"/>
      <c r="Y229" s="23"/>
      <c r="Z229" s="24"/>
    </row>
    <row r="230" ht="42.0" customHeight="1">
      <c r="A230" s="222" t="s">
        <v>93</v>
      </c>
      <c r="B230" s="223" t="s">
        <v>174</v>
      </c>
      <c r="C230" s="185" t="s">
        <v>94</v>
      </c>
      <c r="D230" s="97"/>
      <c r="E230" s="148" t="s">
        <v>134</v>
      </c>
      <c r="F230" s="222" t="s">
        <v>95</v>
      </c>
      <c r="G230" s="224" t="s">
        <v>96</v>
      </c>
      <c r="H230" s="225" t="s">
        <v>97</v>
      </c>
      <c r="I230" s="226" t="s">
        <v>69</v>
      </c>
      <c r="J230" s="23"/>
      <c r="K230" s="23"/>
      <c r="L230" s="23"/>
      <c r="M230" s="23"/>
      <c r="N230" s="23"/>
      <c r="O230" s="23"/>
      <c r="P230" s="23"/>
      <c r="Q230" s="23"/>
      <c r="R230" s="23"/>
      <c r="S230" s="23"/>
      <c r="T230" s="23"/>
      <c r="U230" s="23"/>
      <c r="V230" s="23"/>
      <c r="W230" s="23"/>
      <c r="X230" s="23"/>
      <c r="Y230" s="23"/>
      <c r="Z230" s="24"/>
    </row>
    <row r="231" ht="20.25" customHeight="1">
      <c r="A231" s="227"/>
      <c r="B231" s="228"/>
      <c r="C231" s="228"/>
      <c r="D231" s="228"/>
      <c r="E231" s="228"/>
      <c r="F231" s="229">
        <v>500.0</v>
      </c>
      <c r="G231" s="230">
        <v>0.5</v>
      </c>
      <c r="H231" s="105">
        <f>SUM(F231*G231)</f>
        <v>250</v>
      </c>
      <c r="I231" s="106">
        <f>SUM(H231/2)</f>
        <v>125</v>
      </c>
      <c r="J231" s="23"/>
      <c r="K231" s="23"/>
      <c r="L231" s="23"/>
      <c r="M231" s="23"/>
      <c r="N231" s="23"/>
      <c r="O231" s="23"/>
      <c r="P231" s="23"/>
      <c r="Q231" s="23"/>
      <c r="R231" s="23"/>
      <c r="S231" s="23"/>
      <c r="T231" s="23"/>
      <c r="U231" s="23"/>
      <c r="V231" s="23"/>
      <c r="W231" s="23"/>
      <c r="X231" s="23"/>
      <c r="Y231" s="23"/>
      <c r="Z231" s="24"/>
    </row>
    <row r="232" ht="14.25" customHeight="1">
      <c r="I232" s="231"/>
    </row>
    <row r="233" ht="15.0" customHeight="1">
      <c r="A233" s="155"/>
      <c r="B233" s="55"/>
      <c r="C233" s="56"/>
      <c r="D233" s="57" t="str">
        <f>"Total Childcare"</f>
        <v>Total Childcare</v>
      </c>
      <c r="E233" s="156"/>
      <c r="F233" s="156"/>
      <c r="G233" s="156"/>
      <c r="H233" s="157">
        <f>SUM(H231)</f>
        <v>250</v>
      </c>
      <c r="I233" s="188"/>
      <c r="J233" s="23"/>
      <c r="K233" s="23"/>
      <c r="L233" s="23"/>
      <c r="M233" s="23"/>
      <c r="N233" s="23"/>
      <c r="O233" s="23"/>
      <c r="P233" s="23"/>
      <c r="Q233" s="23"/>
      <c r="R233" s="23"/>
      <c r="S233" s="23"/>
      <c r="T233" s="23"/>
      <c r="U233" s="23"/>
      <c r="V233" s="23"/>
      <c r="W233" s="23"/>
      <c r="X233" s="23"/>
      <c r="Y233" s="23"/>
      <c r="Z233" s="24"/>
    </row>
    <row r="234" ht="21.0" customHeight="1">
      <c r="A234" s="62"/>
      <c r="C234" s="63"/>
      <c r="D234" s="23"/>
      <c r="E234" s="23"/>
      <c r="F234" s="23"/>
      <c r="G234" s="23"/>
      <c r="H234" s="23"/>
      <c r="I234" s="61"/>
      <c r="J234" s="23"/>
      <c r="K234" s="23"/>
      <c r="L234" s="23"/>
      <c r="M234" s="23"/>
      <c r="N234" s="23"/>
      <c r="O234" s="23"/>
      <c r="P234" s="23"/>
      <c r="Q234" s="23"/>
      <c r="R234" s="23"/>
      <c r="S234" s="23"/>
      <c r="T234" s="23"/>
      <c r="U234" s="23"/>
      <c r="V234" s="23"/>
      <c r="W234" s="23"/>
      <c r="X234" s="23"/>
      <c r="Y234" s="23"/>
      <c r="Z234" s="24"/>
    </row>
    <row r="235" ht="18.0" customHeight="1">
      <c r="A235" s="189"/>
      <c r="B235" s="28"/>
      <c r="C235" s="190"/>
      <c r="D235" s="232" t="s">
        <v>175</v>
      </c>
      <c r="E235" s="205"/>
      <c r="F235" s="205"/>
      <c r="G235" s="205"/>
      <c r="H235" s="205"/>
      <c r="I235" s="166">
        <f>SUM(I231)</f>
        <v>125</v>
      </c>
      <c r="J235" s="24"/>
      <c r="K235" s="24"/>
      <c r="L235" s="24"/>
      <c r="M235" s="24"/>
      <c r="N235" s="24"/>
      <c r="O235" s="24"/>
      <c r="P235" s="24"/>
      <c r="Q235" s="24"/>
      <c r="R235" s="24"/>
      <c r="S235" s="24"/>
      <c r="T235" s="24"/>
      <c r="U235" s="24"/>
      <c r="V235" s="24"/>
      <c r="W235" s="24"/>
      <c r="X235" s="24"/>
      <c r="Y235" s="24"/>
      <c r="Z235" s="24"/>
    </row>
    <row r="236" ht="14.25" customHeight="1">
      <c r="I236" s="231"/>
    </row>
    <row r="237" ht="24.0" customHeight="1">
      <c r="A237" s="168"/>
      <c r="B237" s="169"/>
      <c r="C237" s="168"/>
      <c r="D237" s="170" t="s">
        <v>176</v>
      </c>
      <c r="E237" s="169"/>
      <c r="F237" s="233"/>
      <c r="G237" s="233"/>
      <c r="H237" s="234">
        <f>SUM(H167+H178+H189+H200+H211+H222+H231)</f>
        <v>107750</v>
      </c>
      <c r="I237" s="235"/>
      <c r="J237" s="24"/>
      <c r="K237" s="24"/>
      <c r="L237" s="24"/>
      <c r="M237" s="24"/>
      <c r="N237" s="24"/>
      <c r="O237" s="24"/>
      <c r="P237" s="24"/>
      <c r="Q237" s="24"/>
      <c r="R237" s="24"/>
      <c r="S237" s="24"/>
      <c r="T237" s="24"/>
      <c r="U237" s="24"/>
      <c r="V237" s="24"/>
      <c r="W237" s="24"/>
      <c r="X237" s="24"/>
      <c r="Y237" s="24"/>
      <c r="Z237" s="24"/>
    </row>
    <row r="238" ht="24.75" customHeight="1">
      <c r="A238" s="173"/>
      <c r="B238" s="174"/>
      <c r="C238" s="173"/>
      <c r="D238" s="175" t="s">
        <v>177</v>
      </c>
      <c r="E238" s="176"/>
      <c r="F238" s="236"/>
      <c r="G238" s="236"/>
      <c r="H238" s="176"/>
      <c r="I238" s="237">
        <f>SUM(H237/2)</f>
        <v>53875</v>
      </c>
      <c r="J238" s="24"/>
      <c r="K238" s="24"/>
      <c r="L238" s="24"/>
      <c r="M238" s="24"/>
      <c r="N238" s="24"/>
      <c r="O238" s="24"/>
      <c r="P238" s="24"/>
      <c r="Q238" s="24"/>
      <c r="R238" s="24"/>
      <c r="S238" s="24"/>
      <c r="T238" s="24"/>
      <c r="U238" s="24"/>
      <c r="V238" s="24"/>
      <c r="W238" s="24"/>
      <c r="X238" s="24"/>
      <c r="Y238" s="24"/>
      <c r="Z238" s="24"/>
    </row>
    <row r="239" ht="26.25" customHeight="1">
      <c r="A239" s="238"/>
      <c r="B239" s="239"/>
      <c r="C239" s="239"/>
      <c r="D239" s="240" t="s">
        <v>178</v>
      </c>
      <c r="E239" s="239"/>
      <c r="F239" s="239"/>
      <c r="G239" s="239"/>
      <c r="H239" s="241">
        <f>SUM(H153+H237)</f>
        <v>648387.9829</v>
      </c>
      <c r="I239" s="242"/>
      <c r="J239" s="24"/>
      <c r="K239" s="24"/>
      <c r="L239" s="24"/>
      <c r="M239" s="24"/>
      <c r="N239" s="24"/>
      <c r="O239" s="24"/>
      <c r="P239" s="24"/>
      <c r="Q239" s="24"/>
      <c r="R239" s="24"/>
      <c r="S239" s="24"/>
      <c r="T239" s="24"/>
      <c r="U239" s="24"/>
      <c r="V239" s="24"/>
      <c r="W239" s="24"/>
      <c r="X239" s="24"/>
      <c r="Y239" s="24"/>
      <c r="Z239" s="24"/>
    </row>
    <row r="240" ht="14.25" customHeight="1">
      <c r="A240" s="243"/>
      <c r="I240" s="244"/>
      <c r="J240" s="24"/>
      <c r="K240" s="24"/>
      <c r="L240" s="24"/>
      <c r="M240" s="24"/>
      <c r="N240" s="24"/>
      <c r="O240" s="24"/>
      <c r="P240" s="24"/>
      <c r="Q240" s="24"/>
      <c r="R240" s="24"/>
      <c r="S240" s="24"/>
      <c r="T240" s="24"/>
      <c r="U240" s="24"/>
      <c r="V240" s="24"/>
      <c r="W240" s="24"/>
      <c r="X240" s="24"/>
      <c r="Y240" s="24"/>
      <c r="Z240" s="24"/>
    </row>
    <row r="241" ht="24.0" customHeight="1">
      <c r="A241" s="245"/>
      <c r="B241" s="246"/>
      <c r="C241" s="246"/>
      <c r="D241" s="247" t="s">
        <v>179</v>
      </c>
      <c r="E241" s="246"/>
      <c r="F241" s="246"/>
      <c r="G241" s="246"/>
      <c r="H241" s="246"/>
      <c r="I241" s="248">
        <f>SUM(I154+I238)</f>
        <v>324193.9915</v>
      </c>
      <c r="J241" s="24"/>
      <c r="K241" s="24"/>
      <c r="L241" s="24"/>
      <c r="M241" s="24"/>
      <c r="N241" s="24"/>
      <c r="O241" s="24"/>
      <c r="P241" s="24"/>
      <c r="Q241" s="24"/>
      <c r="R241" s="24"/>
      <c r="S241" s="24"/>
      <c r="T241" s="24"/>
      <c r="U241" s="24"/>
      <c r="V241" s="24"/>
      <c r="W241" s="24"/>
      <c r="X241" s="24"/>
      <c r="Y241" s="24"/>
      <c r="Z241" s="24"/>
    </row>
    <row r="242" ht="14.25" customHeight="1">
      <c r="A242" s="24"/>
      <c r="B242" s="24"/>
      <c r="C242" s="24"/>
      <c r="D242" s="243"/>
      <c r="E242" s="24"/>
      <c r="F242" s="24"/>
      <c r="G242" s="24"/>
      <c r="H242" s="24"/>
      <c r="I242" s="24"/>
      <c r="J242" s="24"/>
      <c r="K242" s="24"/>
      <c r="L242" s="24"/>
      <c r="M242" s="24"/>
      <c r="N242" s="24"/>
      <c r="O242" s="24"/>
      <c r="P242" s="24"/>
      <c r="Q242" s="24"/>
      <c r="R242" s="24"/>
      <c r="S242" s="24"/>
      <c r="T242" s="24"/>
      <c r="U242" s="24"/>
      <c r="V242" s="24"/>
      <c r="W242" s="24"/>
      <c r="X242" s="24"/>
      <c r="Y242" s="24"/>
      <c r="Z242" s="24"/>
    </row>
    <row r="243" ht="24.0" customHeight="1">
      <c r="A243" s="249" t="s">
        <v>180</v>
      </c>
      <c r="B243" s="250"/>
      <c r="C243" s="251"/>
      <c r="D243" s="23"/>
      <c r="E243" s="23"/>
      <c r="F243" s="23"/>
      <c r="G243" s="23"/>
      <c r="H243" s="23"/>
      <c r="I243" s="23"/>
      <c r="J243" s="23"/>
      <c r="K243" s="23"/>
      <c r="L243" s="23"/>
      <c r="M243" s="23"/>
      <c r="N243" s="23"/>
      <c r="O243" s="23"/>
      <c r="P243" s="23"/>
      <c r="Q243" s="23"/>
      <c r="R243" s="23"/>
      <c r="S243" s="23"/>
      <c r="T243" s="23"/>
      <c r="U243" s="23"/>
      <c r="V243" s="23"/>
      <c r="W243" s="23"/>
      <c r="X243" s="23"/>
      <c r="Y243" s="23"/>
      <c r="Z243" s="24"/>
    </row>
    <row r="244" ht="22.5" customHeight="1">
      <c r="A244" s="252" t="s">
        <v>181</v>
      </c>
      <c r="B244" s="253"/>
      <c r="C244" s="254">
        <v>400.0</v>
      </c>
      <c r="D244" s="23"/>
      <c r="E244" s="23"/>
      <c r="F244" s="23"/>
      <c r="G244" s="23"/>
      <c r="H244" s="23"/>
      <c r="I244" s="23"/>
      <c r="J244" s="23"/>
      <c r="K244" s="23"/>
      <c r="L244" s="23"/>
      <c r="M244" s="23"/>
      <c r="N244" s="23"/>
      <c r="O244" s="23"/>
      <c r="P244" s="23"/>
      <c r="Q244" s="23"/>
      <c r="R244" s="23"/>
      <c r="S244" s="23"/>
      <c r="T244" s="23"/>
      <c r="U244" s="23"/>
      <c r="V244" s="23"/>
      <c r="W244" s="23"/>
      <c r="X244" s="23"/>
      <c r="Y244" s="23"/>
      <c r="Z244" s="24"/>
    </row>
    <row r="245" ht="23.25" customHeight="1">
      <c r="A245" s="255" t="s">
        <v>182</v>
      </c>
      <c r="B245" s="256"/>
      <c r="C245" s="257">
        <v>125.0</v>
      </c>
      <c r="D245" s="23"/>
      <c r="E245" s="23"/>
      <c r="F245" s="23"/>
      <c r="G245" s="23"/>
      <c r="H245" s="23"/>
      <c r="I245" s="23"/>
      <c r="J245" s="23"/>
      <c r="K245" s="23"/>
      <c r="L245" s="23"/>
      <c r="M245" s="23"/>
      <c r="N245" s="23"/>
      <c r="O245" s="23"/>
      <c r="P245" s="23"/>
      <c r="Q245" s="23"/>
      <c r="R245" s="23"/>
      <c r="S245" s="23"/>
      <c r="T245" s="23"/>
      <c r="U245" s="23"/>
      <c r="V245" s="23"/>
      <c r="W245" s="23"/>
      <c r="X245" s="23"/>
      <c r="Y245" s="23"/>
      <c r="Z245" s="24"/>
    </row>
    <row r="246" ht="25.5" customHeight="1">
      <c r="A246" s="258" t="s">
        <v>183</v>
      </c>
      <c r="B246" s="259"/>
      <c r="C246" s="260">
        <f>SUM(C245/C244)</f>
        <v>0.3125</v>
      </c>
      <c r="D246" s="23"/>
      <c r="E246" s="23"/>
      <c r="F246" s="23"/>
      <c r="G246" s="23"/>
      <c r="H246" s="23"/>
      <c r="I246" s="23"/>
      <c r="J246" s="23"/>
      <c r="K246" s="23"/>
      <c r="L246" s="23"/>
      <c r="M246" s="23"/>
      <c r="N246" s="23"/>
      <c r="O246" s="23"/>
      <c r="P246" s="23"/>
      <c r="Q246" s="23"/>
      <c r="R246" s="23"/>
      <c r="S246" s="23"/>
      <c r="T246" s="23"/>
      <c r="U246" s="23"/>
      <c r="V246" s="23"/>
      <c r="W246" s="23"/>
      <c r="X246" s="23"/>
      <c r="Y246" s="23"/>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4.2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4.2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4.2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4.2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row r="1011" ht="15.75" customHeight="1">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row>
    <row r="1012" ht="15.75" customHeight="1">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row>
    <row r="1013" ht="15.75" customHeight="1">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row>
    <row r="1014" ht="15.75" customHeight="1">
      <c r="A1014" s="24"/>
      <c r="B1014" s="24"/>
      <c r="C1014" s="2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row>
  </sheetData>
  <mergeCells count="214">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C73:E73"/>
    <mergeCell ref="C74:E74"/>
    <mergeCell ref="A75:B75"/>
    <mergeCell ref="C75:E75"/>
    <mergeCell ref="A76:B76"/>
    <mergeCell ref="C76:E76"/>
    <mergeCell ref="A77:B77"/>
    <mergeCell ref="C77:E77"/>
    <mergeCell ref="A79:C81"/>
    <mergeCell ref="C117:E117"/>
    <mergeCell ref="C118:E118"/>
    <mergeCell ref="C119:E119"/>
    <mergeCell ref="A116:B116"/>
    <mergeCell ref="A117:B117"/>
    <mergeCell ref="A118:B118"/>
    <mergeCell ref="A119:B119"/>
    <mergeCell ref="A121:C123"/>
    <mergeCell ref="B125:E125"/>
    <mergeCell ref="B126:E126"/>
    <mergeCell ref="B127:E127"/>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C164:D164"/>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19:D219"/>
    <mergeCell ref="C220:D220"/>
    <mergeCell ref="A222:C224"/>
    <mergeCell ref="A226:F226"/>
    <mergeCell ref="C230:D230"/>
    <mergeCell ref="A233:C235"/>
    <mergeCell ref="A240:I240"/>
    <mergeCell ref="C208:D208"/>
    <mergeCell ref="C209:D209"/>
    <mergeCell ref="A211:C213"/>
    <mergeCell ref="C215:D215"/>
    <mergeCell ref="C216:D216"/>
    <mergeCell ref="C217:D217"/>
    <mergeCell ref="C218:D218"/>
    <mergeCell ref="A83:B83"/>
    <mergeCell ref="C83:E83"/>
    <mergeCell ref="A84:B84"/>
    <mergeCell ref="C84:E84"/>
    <mergeCell ref="A85:B85"/>
    <mergeCell ref="C85:E85"/>
    <mergeCell ref="C86:E86"/>
    <mergeCell ref="A86:B86"/>
    <mergeCell ref="A87:B87"/>
    <mergeCell ref="A88:B88"/>
    <mergeCell ref="A90:C92"/>
    <mergeCell ref="A94:B94"/>
    <mergeCell ref="A95:B95"/>
    <mergeCell ref="A96:B96"/>
    <mergeCell ref="C99:E99"/>
    <mergeCell ref="C100:E100"/>
    <mergeCell ref="D105:E105"/>
    <mergeCell ref="D106:E106"/>
    <mergeCell ref="D107:E107"/>
    <mergeCell ref="D108:E108"/>
    <mergeCell ref="D109:E109"/>
    <mergeCell ref="C87:E87"/>
    <mergeCell ref="C88:E88"/>
    <mergeCell ref="C94:E94"/>
    <mergeCell ref="C95:E95"/>
    <mergeCell ref="C96:E96"/>
    <mergeCell ref="C97:E97"/>
    <mergeCell ref="C98:E98"/>
    <mergeCell ref="A97:B97"/>
    <mergeCell ref="A98:B98"/>
    <mergeCell ref="A99:B99"/>
    <mergeCell ref="A100:B100"/>
    <mergeCell ref="A101:C103"/>
    <mergeCell ref="B105:C105"/>
    <mergeCell ref="B106:C106"/>
    <mergeCell ref="B107:C107"/>
    <mergeCell ref="B108:C108"/>
    <mergeCell ref="B109:C109"/>
    <mergeCell ref="A111:C113"/>
    <mergeCell ref="A115:B115"/>
    <mergeCell ref="C115:E115"/>
    <mergeCell ref="C116:E116"/>
    <mergeCell ref="A149:C151"/>
    <mergeCell ref="A157:I157"/>
    <mergeCell ref="G158:I158"/>
    <mergeCell ref="C160:D160"/>
    <mergeCell ref="C161:D161"/>
    <mergeCell ref="C162:D162"/>
    <mergeCell ref="C163:D16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6" width="20.86"/>
    <col customWidth="1" min="7" max="7" width="23.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184</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46"/>
      <c r="E10" s="261"/>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51"/>
      <c r="E11" s="47"/>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51"/>
      <c r="E12" s="47"/>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51"/>
      <c r="E13" s="47"/>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51"/>
      <c r="E14" s="47"/>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51"/>
      <c r="E15" s="47"/>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51"/>
      <c r="E16" s="47"/>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51"/>
      <c r="E17" s="47"/>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51"/>
      <c r="E18" s="47"/>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47"/>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47"/>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47"/>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47"/>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47"/>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47"/>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47"/>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47"/>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47"/>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47"/>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47"/>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263">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264">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5.0" customHeight="1">
      <c r="A36" s="43" t="str">
        <f t="shared" ref="A36:B36" si="3">A10</f>
        <v/>
      </c>
      <c r="B36" s="44" t="str">
        <f t="shared" si="3"/>
        <v/>
      </c>
      <c r="C36" s="78">
        <f t="shared" ref="C36:C55" si="5">G10</f>
        <v>0</v>
      </c>
      <c r="D36" s="265"/>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130"/>
      <c r="D56" s="130"/>
      <c r="E56" s="267"/>
      <c r="F56" s="267"/>
      <c r="G56" s="267"/>
      <c r="H56" s="267"/>
      <c r="I56" s="131"/>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268">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269">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270"/>
      <c r="G62" s="118"/>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271"/>
      <c r="G63" s="10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271"/>
      <c r="G64" s="10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271"/>
      <c r="G65" s="10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271"/>
      <c r="G66" s="10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108"/>
      <c r="G73" s="108"/>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108"/>
      <c r="G74" s="108"/>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08"/>
      <c r="G75" s="108"/>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08"/>
      <c r="G76" s="108"/>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08"/>
      <c r="G77" s="108"/>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269">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108"/>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108"/>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08"/>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08"/>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08"/>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272"/>
      <c r="I100" s="273"/>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108"/>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23"/>
      <c r="I110" s="6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6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274"/>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08"/>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08"/>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08"/>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08"/>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61"/>
      <c r="J120" s="23"/>
      <c r="K120" s="23"/>
      <c r="L120" s="23"/>
      <c r="M120" s="23"/>
      <c r="N120" s="23"/>
      <c r="O120" s="23"/>
      <c r="P120" s="23"/>
      <c r="Q120" s="23"/>
      <c r="R120" s="23"/>
      <c r="S120" s="23"/>
      <c r="T120" s="23"/>
      <c r="U120" s="23"/>
      <c r="V120" s="23"/>
      <c r="W120" s="23"/>
      <c r="X120" s="23"/>
      <c r="Y120" s="23"/>
      <c r="Z120" s="24"/>
    </row>
    <row r="121" ht="15.7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42"/>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42"/>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23"/>
      <c r="I130" s="61"/>
      <c r="J130" s="23"/>
      <c r="K130" s="23"/>
      <c r="L130" s="23"/>
      <c r="M130" s="23"/>
      <c r="N130" s="23"/>
      <c r="O130" s="23"/>
      <c r="P130" s="23"/>
      <c r="Q130" s="23"/>
      <c r="R130" s="23"/>
      <c r="S130" s="23"/>
      <c r="T130" s="23"/>
      <c r="U130" s="23"/>
      <c r="V130" s="23"/>
      <c r="W130" s="23"/>
      <c r="X130" s="23"/>
      <c r="Y130" s="23"/>
      <c r="Z130" s="24"/>
    </row>
    <row r="131" ht="18.0" customHeight="1">
      <c r="A131" s="54"/>
      <c r="B131" s="55"/>
      <c r="C131" s="56"/>
      <c r="D131" s="57" t="str">
        <f>"Total "&amp;A124</f>
        <v>Total Employee Travel</v>
      </c>
      <c r="E131" s="58"/>
      <c r="F131" s="58"/>
      <c r="G131" s="58"/>
      <c r="H131" s="113">
        <f>SUM(H126:H129)</f>
        <v>0</v>
      </c>
      <c r="I131" s="6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6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42"/>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42"/>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42"/>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7.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24"/>
      <c r="I141" s="188"/>
      <c r="J141" s="23"/>
      <c r="K141" s="23"/>
      <c r="L141" s="23"/>
      <c r="M141" s="23"/>
      <c r="N141" s="23"/>
      <c r="O141" s="23"/>
      <c r="P141" s="23"/>
      <c r="Q141" s="23"/>
      <c r="R141" s="23"/>
      <c r="S141" s="23"/>
      <c r="T141" s="23"/>
      <c r="U141" s="23"/>
      <c r="V141" s="23"/>
      <c r="W141" s="23"/>
      <c r="X141" s="23"/>
      <c r="Y141" s="23"/>
      <c r="Z141" s="24"/>
    </row>
    <row r="142" ht="18.75" customHeight="1">
      <c r="A142" s="155"/>
      <c r="B142" s="55"/>
      <c r="C142" s="56"/>
      <c r="D142" s="57" t="str">
        <f>"Total "&amp;A134</f>
        <v>Total Contractual Services</v>
      </c>
      <c r="E142" s="156"/>
      <c r="F142" s="156"/>
      <c r="G142" s="156"/>
      <c r="H142" s="157">
        <f>SUM(H136:H140)</f>
        <v>0</v>
      </c>
      <c r="I142" s="188"/>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6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18">
        <v>0.15</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8.0"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44"/>
      <c r="C161" s="126"/>
      <c r="D161" s="31"/>
      <c r="E161" s="151"/>
      <c r="F161" s="142"/>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20.25" customHeight="1">
      <c r="A167" s="155"/>
      <c r="B167" s="55"/>
      <c r="C167" s="56"/>
      <c r="D167" s="57" t="str">
        <f>"Total "&amp;A159</f>
        <v>Total Education &amp; Supplies</v>
      </c>
      <c r="E167" s="156"/>
      <c r="F167" s="156"/>
      <c r="G167" s="156"/>
      <c r="H167" s="157">
        <f>SUM(H161:H165)</f>
        <v>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44"/>
      <c r="C172" s="126"/>
      <c r="D172" s="31"/>
      <c r="E172" s="151"/>
      <c r="F172" s="142"/>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42"/>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42"/>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42"/>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42"/>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8.0"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44"/>
      <c r="C183" s="126"/>
      <c r="D183" s="31"/>
      <c r="E183" s="151"/>
      <c r="F183" s="142"/>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42"/>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42"/>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42"/>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42"/>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24"/>
      <c r="I188" s="188"/>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88"/>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23"/>
      <c r="I190" s="61"/>
      <c r="J190" s="23"/>
      <c r="K190" s="23"/>
      <c r="L190" s="23"/>
      <c r="M190" s="23"/>
      <c r="N190" s="23"/>
      <c r="O190" s="23"/>
      <c r="P190" s="23"/>
      <c r="Q190" s="23"/>
      <c r="R190" s="23"/>
      <c r="S190" s="23"/>
      <c r="T190" s="23"/>
      <c r="U190" s="23"/>
      <c r="V190" s="23"/>
      <c r="W190" s="23"/>
      <c r="X190" s="23"/>
      <c r="Y190" s="23"/>
      <c r="Z190" s="24"/>
    </row>
    <row r="191" ht="17.25" customHeight="1">
      <c r="A191" s="189"/>
      <c r="B191" s="28"/>
      <c r="C191" s="190"/>
      <c r="D191" s="191" t="s">
        <v>159</v>
      </c>
      <c r="E191" s="192"/>
      <c r="F191" s="192"/>
      <c r="G191" s="192"/>
      <c r="H191" s="192"/>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42"/>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42"/>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44"/>
      <c r="C205" s="126"/>
      <c r="D205" s="31"/>
      <c r="E205" s="151"/>
      <c r="F205" s="142"/>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8.75" customHeight="1">
      <c r="A211" s="155"/>
      <c r="B211" s="55"/>
      <c r="C211" s="56"/>
      <c r="D211" s="57" t="str">
        <f>"Total Work Clothing/ Tools"</f>
        <v>Total Work Clothing/ Tools</v>
      </c>
      <c r="E211" s="156"/>
      <c r="F211" s="156"/>
      <c r="G211" s="156"/>
      <c r="H211" s="157">
        <f>SUM(H205:H209)</f>
        <v>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275">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44"/>
      <c r="C216" s="126"/>
      <c r="D216" s="31"/>
      <c r="E216" s="151"/>
      <c r="F216" s="142"/>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76"/>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4.25" customHeight="1">
      <c r="I228" s="231"/>
    </row>
    <row r="229" ht="19.5" customHeight="1">
      <c r="A229" s="155"/>
      <c r="B229" s="55"/>
      <c r="C229" s="56"/>
      <c r="D229" s="57" t="str">
        <f>"Total Childcare"</f>
        <v>Total Childcare</v>
      </c>
      <c r="E229" s="156"/>
      <c r="F229" s="156"/>
      <c r="G229" s="156"/>
      <c r="H229" s="157">
        <f>SUM(H227)</f>
        <v>0</v>
      </c>
      <c r="I229" s="188"/>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23"/>
      <c r="I230" s="6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05"/>
      <c r="I231" s="166">
        <f>SUM(I227)</f>
        <v>0</v>
      </c>
      <c r="J231" s="24"/>
      <c r="K231" s="24"/>
      <c r="L231" s="24"/>
      <c r="M231" s="24"/>
      <c r="N231" s="24"/>
      <c r="O231" s="24"/>
      <c r="P231" s="24"/>
      <c r="Q231" s="24"/>
      <c r="R231" s="24"/>
      <c r="S231" s="24"/>
      <c r="T231" s="24"/>
      <c r="U231" s="24"/>
      <c r="V231" s="24"/>
      <c r="W231" s="24"/>
      <c r="X231" s="24"/>
      <c r="Y231" s="24"/>
      <c r="Z231" s="24"/>
    </row>
    <row r="232" ht="14.25" customHeight="1">
      <c r="I232" s="231"/>
    </row>
    <row r="233" ht="24.0" customHeight="1">
      <c r="A233" s="168"/>
      <c r="B233" s="169"/>
      <c r="C233" s="168"/>
      <c r="D233" s="170" t="s">
        <v>176</v>
      </c>
      <c r="E233" s="169"/>
      <c r="F233" s="233"/>
      <c r="G233" s="233"/>
      <c r="H233" s="234">
        <f>SUM(H167+H178+H189+H200+H211+H222+H227)</f>
        <v>0</v>
      </c>
      <c r="I233" s="235"/>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176"/>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178</v>
      </c>
      <c r="E235" s="239"/>
      <c r="F235" s="239"/>
      <c r="G235" s="239"/>
      <c r="H235" s="241">
        <f>SUM(H153+H233)</f>
        <v>0</v>
      </c>
      <c r="I235" s="242"/>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179</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49" t="s">
        <v>180</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tr">
        <f>'FFY 2026'!E3</f>
        <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185</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46"/>
      <c r="E10" s="261"/>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51"/>
      <c r="E11" s="47"/>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51"/>
      <c r="E12" s="47"/>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51"/>
      <c r="E13" s="47"/>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51"/>
      <c r="E14" s="47"/>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51"/>
      <c r="E15" s="47"/>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51"/>
      <c r="E16" s="47"/>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51"/>
      <c r="E17" s="47"/>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51"/>
      <c r="E18" s="47"/>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47"/>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47"/>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47"/>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47"/>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47"/>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47"/>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47"/>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47"/>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47"/>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47"/>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47"/>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59">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71">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
      </c>
      <c r="B36" s="44" t="str">
        <f t="shared" si="3"/>
        <v/>
      </c>
      <c r="C36" s="78">
        <f t="shared" ref="C36:C55" si="5">G10</f>
        <v>0</v>
      </c>
      <c r="D36" s="266"/>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108"/>
      <c r="G62" s="129"/>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108"/>
      <c r="G63" s="12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108"/>
      <c r="G64" s="12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108"/>
      <c r="G65" s="12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108"/>
      <c r="G66" s="12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108"/>
      <c r="G73" s="129"/>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108"/>
      <c r="G74" s="129"/>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08"/>
      <c r="G75" s="12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08"/>
      <c r="G76" s="12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08"/>
      <c r="G77" s="12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108"/>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108"/>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08"/>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08"/>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08"/>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272"/>
      <c r="I100" s="273"/>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108"/>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23"/>
      <c r="I110" s="6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6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274"/>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08"/>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08"/>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08"/>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08"/>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61"/>
      <c r="J120" s="23"/>
      <c r="K120" s="23"/>
      <c r="L120" s="23"/>
      <c r="M120" s="23"/>
      <c r="N120" s="23"/>
      <c r="O120" s="23"/>
      <c r="P120" s="23"/>
      <c r="Q120" s="23"/>
      <c r="R120" s="23"/>
      <c r="S120" s="23"/>
      <c r="T120" s="23"/>
      <c r="U120" s="23"/>
      <c r="V120" s="23"/>
      <c r="W120" s="23"/>
      <c r="X120" s="23"/>
      <c r="Y120" s="23"/>
      <c r="Z120" s="24"/>
    </row>
    <row r="121" ht="14.2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42"/>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42"/>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23"/>
      <c r="I130" s="61"/>
      <c r="J130" s="23"/>
      <c r="K130" s="23"/>
      <c r="L130" s="23"/>
      <c r="M130" s="23"/>
      <c r="N130" s="23"/>
      <c r="O130" s="23"/>
      <c r="P130" s="23"/>
      <c r="Q130" s="23"/>
      <c r="R130" s="23"/>
      <c r="S130" s="23"/>
      <c r="T130" s="23"/>
      <c r="U130" s="23"/>
      <c r="V130" s="23"/>
      <c r="W130" s="23"/>
      <c r="X130" s="23"/>
      <c r="Y130" s="23"/>
      <c r="Z130" s="24"/>
    </row>
    <row r="131" ht="15.75" customHeight="1">
      <c r="A131" s="54"/>
      <c r="B131" s="55"/>
      <c r="C131" s="56"/>
      <c r="D131" s="57" t="str">
        <f>"Total "&amp;A124</f>
        <v>Total Employee Travel</v>
      </c>
      <c r="E131" s="58"/>
      <c r="F131" s="58"/>
      <c r="G131" s="58"/>
      <c r="H131" s="113">
        <f>SUM(H126:H129)</f>
        <v>0</v>
      </c>
      <c r="I131" s="6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6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42"/>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42"/>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42"/>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24"/>
      <c r="I141" s="188"/>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0</v>
      </c>
      <c r="I142" s="188"/>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6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18">
        <v>0.15</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7.25"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194"/>
      <c r="C161" s="195"/>
      <c r="D161" s="31"/>
      <c r="E161" s="151"/>
      <c r="F161" s="142"/>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18.75" customHeight="1">
      <c r="A167" s="155"/>
      <c r="B167" s="55"/>
      <c r="C167" s="56"/>
      <c r="D167" s="57" t="str">
        <f>"Total "&amp;A159</f>
        <v>Total Education &amp; Supplies</v>
      </c>
      <c r="E167" s="156"/>
      <c r="F167" s="156"/>
      <c r="G167" s="156"/>
      <c r="H167" s="157">
        <f>SUM(H161:H165)</f>
        <v>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8.0"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42"/>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42"/>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42"/>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42"/>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42"/>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4.25"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42"/>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42"/>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42"/>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42"/>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42"/>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24"/>
      <c r="I188" s="188"/>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88"/>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23"/>
      <c r="I190" s="61"/>
      <c r="J190" s="23"/>
      <c r="K190" s="23"/>
      <c r="L190" s="23"/>
      <c r="M190" s="23"/>
      <c r="N190" s="23"/>
      <c r="O190" s="23"/>
      <c r="P190" s="23"/>
      <c r="Q190" s="23"/>
      <c r="R190" s="23"/>
      <c r="S190" s="23"/>
      <c r="T190" s="23"/>
      <c r="U190" s="23"/>
      <c r="V190" s="23"/>
      <c r="W190" s="23"/>
      <c r="X190" s="23"/>
      <c r="Y190" s="23"/>
      <c r="Z190" s="24"/>
    </row>
    <row r="191" ht="18.0" customHeight="1">
      <c r="A191" s="189"/>
      <c r="B191" s="28"/>
      <c r="C191" s="190"/>
      <c r="D191" s="191" t="s">
        <v>159</v>
      </c>
      <c r="E191" s="192"/>
      <c r="F191" s="192"/>
      <c r="G191" s="192"/>
      <c r="H191" s="192"/>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42"/>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42"/>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194"/>
      <c r="C205" s="195"/>
      <c r="D205" s="31"/>
      <c r="E205" s="151"/>
      <c r="F205" s="142"/>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8.0" customHeight="1">
      <c r="A211" s="155"/>
      <c r="B211" s="55"/>
      <c r="C211" s="56"/>
      <c r="D211" s="57" t="str">
        <f>"Total Work Clothing/ Tools"</f>
        <v>Total Work Clothing/ Tools</v>
      </c>
      <c r="E211" s="156"/>
      <c r="F211" s="156"/>
      <c r="G211" s="156"/>
      <c r="H211" s="157">
        <f>SUM(H205:H209)</f>
        <v>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193">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194"/>
      <c r="C216" s="195"/>
      <c r="D216" s="31"/>
      <c r="E216" s="151"/>
      <c r="F216" s="142"/>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7.25" customHeight="1">
      <c r="A222" s="155"/>
      <c r="B222" s="55"/>
      <c r="C222" s="56"/>
      <c r="D222" s="57" t="str">
        <f>"Total Other"</f>
        <v>Total Other</v>
      </c>
      <c r="E222" s="156"/>
      <c r="F222" s="156"/>
      <c r="G222" s="156"/>
      <c r="H222" s="157">
        <f>SUM(H216:H220)</f>
        <v>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27"/>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2.75" customHeight="1">
      <c r="I228" s="231"/>
    </row>
    <row r="229" ht="20.25" customHeight="1">
      <c r="A229" s="155"/>
      <c r="B229" s="55"/>
      <c r="C229" s="56"/>
      <c r="D229" s="57" t="str">
        <f>"Total Childcare "</f>
        <v>Total Childcare </v>
      </c>
      <c r="E229" s="156"/>
      <c r="F229" s="156"/>
      <c r="G229" s="156"/>
      <c r="H229" s="157">
        <f>SUM(H227)</f>
        <v>0</v>
      </c>
      <c r="I229" s="188"/>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23"/>
      <c r="I230" s="6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05"/>
      <c r="I231" s="166">
        <f>SUM(I227)</f>
        <v>0</v>
      </c>
      <c r="J231" s="24"/>
      <c r="K231" s="24"/>
      <c r="L231" s="24"/>
      <c r="M231" s="24"/>
      <c r="N231" s="24"/>
      <c r="O231" s="24"/>
      <c r="P231" s="24"/>
      <c r="Q231" s="24"/>
      <c r="R231" s="24"/>
      <c r="S231" s="24"/>
      <c r="T231" s="24"/>
      <c r="U231" s="24"/>
      <c r="V231" s="24"/>
      <c r="W231" s="24"/>
      <c r="X231" s="24"/>
      <c r="Y231" s="24"/>
      <c r="Z231" s="24"/>
    </row>
    <row r="232" ht="14.25" customHeight="1">
      <c r="I232" s="231"/>
    </row>
    <row r="233" ht="24.0" customHeight="1">
      <c r="A233" s="168"/>
      <c r="B233" s="169"/>
      <c r="C233" s="168"/>
      <c r="D233" s="170" t="s">
        <v>176</v>
      </c>
      <c r="E233" s="169"/>
      <c r="F233" s="233"/>
      <c r="G233" s="233"/>
      <c r="H233" s="234">
        <f>SUM(H167+H178+H189+H200+H211+H222+H227)</f>
        <v>0</v>
      </c>
      <c r="I233" s="235"/>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176"/>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186</v>
      </c>
      <c r="E235" s="239"/>
      <c r="F235" s="239"/>
      <c r="G235" s="239"/>
      <c r="H235" s="241">
        <f>SUM(H153+H233)</f>
        <v>0</v>
      </c>
      <c r="I235" s="242"/>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187</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81" t="s">
        <v>188</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tr">
        <f>'FFY 2026'!E3</f>
        <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189</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282"/>
      <c r="E10" s="283"/>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282"/>
      <c r="E11" s="283"/>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282"/>
      <c r="E12" s="283"/>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282"/>
      <c r="E13" s="283"/>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282"/>
      <c r="E14" s="283"/>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282"/>
      <c r="E15" s="283"/>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282"/>
      <c r="E16" s="283"/>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282"/>
      <c r="E17" s="283"/>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282"/>
      <c r="E18" s="283"/>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282"/>
      <c r="E19" s="283"/>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282"/>
      <c r="E20" s="283"/>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282"/>
      <c r="E21" s="283"/>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282"/>
      <c r="E22" s="283"/>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282"/>
      <c r="E23" s="283"/>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282"/>
      <c r="E24" s="283"/>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282"/>
      <c r="E25" s="283"/>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282"/>
      <c r="E26" s="283"/>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282"/>
      <c r="E27" s="283"/>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282"/>
      <c r="E28" s="283"/>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282"/>
      <c r="E29" s="283"/>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263">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264">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
      </c>
      <c r="B36" s="44" t="str">
        <f t="shared" si="3"/>
        <v/>
      </c>
      <c r="C36" s="78">
        <f t="shared" ref="C36:C55" si="5">G10</f>
        <v>0</v>
      </c>
      <c r="D36" s="266"/>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271"/>
      <c r="G62" s="129"/>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271"/>
      <c r="G63" s="12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271"/>
      <c r="G64" s="12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271"/>
      <c r="G65" s="12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271"/>
      <c r="G66" s="12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271"/>
      <c r="G73" s="118">
        <v>0.1</v>
      </c>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271"/>
      <c r="G74" s="109"/>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271"/>
      <c r="G75" s="10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271"/>
      <c r="G76" s="10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271"/>
      <c r="G77" s="10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271"/>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271"/>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271"/>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271"/>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271"/>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271"/>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271"/>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271"/>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271"/>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271"/>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105"/>
      <c r="I100" s="106"/>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284"/>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284"/>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284"/>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284"/>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130"/>
      <c r="I110" s="13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13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133"/>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271"/>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271"/>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271"/>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271"/>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130"/>
      <c r="I120" s="61"/>
      <c r="J120" s="23"/>
      <c r="K120" s="23"/>
      <c r="L120" s="23"/>
      <c r="M120" s="23"/>
      <c r="N120" s="23"/>
      <c r="O120" s="23"/>
      <c r="P120" s="23"/>
      <c r="Q120" s="23"/>
      <c r="R120" s="23"/>
      <c r="S120" s="23"/>
      <c r="T120" s="23"/>
      <c r="U120" s="23"/>
      <c r="V120" s="23"/>
      <c r="W120" s="23"/>
      <c r="X120" s="23"/>
      <c r="Y120" s="23"/>
      <c r="Z120" s="24"/>
    </row>
    <row r="121" ht="14.2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96"/>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96"/>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96"/>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96"/>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130"/>
      <c r="I130" s="131"/>
      <c r="J130" s="23"/>
      <c r="K130" s="23"/>
      <c r="L130" s="23"/>
      <c r="M130" s="23"/>
      <c r="N130" s="23"/>
      <c r="O130" s="23"/>
      <c r="P130" s="23"/>
      <c r="Q130" s="23"/>
      <c r="R130" s="23"/>
      <c r="S130" s="23"/>
      <c r="T130" s="23"/>
      <c r="U130" s="23"/>
      <c r="V130" s="23"/>
      <c r="W130" s="23"/>
      <c r="X130" s="23"/>
      <c r="Y130" s="23"/>
      <c r="Z130" s="24"/>
    </row>
    <row r="131" ht="14.25" customHeight="1">
      <c r="A131" s="54"/>
      <c r="B131" s="55"/>
      <c r="C131" s="56"/>
      <c r="D131" s="57" t="str">
        <f>"Total "&amp;A124</f>
        <v>Total Employee Travel</v>
      </c>
      <c r="E131" s="58"/>
      <c r="F131" s="58"/>
      <c r="G131" s="58"/>
      <c r="H131" s="113">
        <f>SUM(H126:H129)</f>
        <v>0</v>
      </c>
      <c r="I131" s="13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285"/>
      <c r="I132" s="13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286"/>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96"/>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96"/>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96"/>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96"/>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96"/>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153"/>
      <c r="I141" s="154"/>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0</v>
      </c>
      <c r="I142" s="154"/>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130"/>
      <c r="I143" s="13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287"/>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18">
        <v>0.15</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4.25"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194"/>
      <c r="C161" s="195"/>
      <c r="D161" s="31"/>
      <c r="E161" s="151"/>
      <c r="F161" s="196"/>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96"/>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96"/>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96"/>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96"/>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153"/>
      <c r="I166" s="154"/>
      <c r="J166" s="23"/>
      <c r="K166" s="23"/>
      <c r="L166" s="23"/>
      <c r="M166" s="23"/>
      <c r="N166" s="23"/>
      <c r="O166" s="23"/>
      <c r="P166" s="23"/>
      <c r="Q166" s="23"/>
      <c r="R166" s="23"/>
      <c r="S166" s="23"/>
      <c r="T166" s="23"/>
      <c r="U166" s="23"/>
      <c r="V166" s="23"/>
      <c r="W166" s="23"/>
      <c r="X166" s="23"/>
      <c r="Y166" s="23"/>
      <c r="Z166" s="24"/>
    </row>
    <row r="167" ht="14.25" customHeight="1">
      <c r="A167" s="155"/>
      <c r="B167" s="55"/>
      <c r="C167" s="56"/>
      <c r="D167" s="57" t="str">
        <f>"Total "&amp;A159</f>
        <v>Total Education &amp; Supplies</v>
      </c>
      <c r="E167" s="156"/>
      <c r="F167" s="156"/>
      <c r="G167" s="156"/>
      <c r="H167" s="157">
        <f>SUM(H161:H165)</f>
        <v>0</v>
      </c>
      <c r="I167" s="154"/>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130"/>
      <c r="I168" s="13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96"/>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96"/>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96"/>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96"/>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96"/>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153"/>
      <c r="I177" s="154"/>
      <c r="J177" s="23"/>
      <c r="K177" s="23"/>
      <c r="L177" s="23"/>
      <c r="M177" s="23"/>
      <c r="N177" s="23"/>
      <c r="O177" s="23"/>
      <c r="P177" s="23"/>
      <c r="Q177" s="23"/>
      <c r="R177" s="23"/>
      <c r="S177" s="23"/>
      <c r="T177" s="23"/>
      <c r="U177" s="23"/>
      <c r="V177" s="23"/>
      <c r="W177" s="23"/>
      <c r="X177" s="23"/>
      <c r="Y177" s="23"/>
      <c r="Z177" s="24"/>
    </row>
    <row r="178" ht="14.25" customHeight="1">
      <c r="A178" s="155"/>
      <c r="B178" s="55"/>
      <c r="C178" s="56"/>
      <c r="D178" s="57" t="str">
        <f>"Total Legal Services"</f>
        <v>Total Legal Services</v>
      </c>
      <c r="E178" s="156"/>
      <c r="F178" s="156"/>
      <c r="G178" s="156"/>
      <c r="H178" s="157">
        <f>SUM(H172:H176)</f>
        <v>0</v>
      </c>
      <c r="I178" s="154"/>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130"/>
      <c r="I179" s="13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7"/>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96"/>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96"/>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96"/>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96"/>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96"/>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153"/>
      <c r="I188" s="154"/>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54"/>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130"/>
      <c r="I190" s="131"/>
      <c r="J190" s="23"/>
      <c r="K190" s="23"/>
      <c r="L190" s="23"/>
      <c r="M190" s="23"/>
      <c r="N190" s="23"/>
      <c r="O190" s="23"/>
      <c r="P190" s="23"/>
      <c r="Q190" s="23"/>
      <c r="R190" s="23"/>
      <c r="S190" s="23"/>
      <c r="T190" s="23"/>
      <c r="U190" s="23"/>
      <c r="V190" s="23"/>
      <c r="W190" s="23"/>
      <c r="X190" s="23"/>
      <c r="Y190" s="23"/>
      <c r="Z190" s="24"/>
    </row>
    <row r="191" ht="21.75" customHeight="1">
      <c r="A191" s="189"/>
      <c r="B191" s="28"/>
      <c r="C191" s="190"/>
      <c r="D191" s="191" t="s">
        <v>159</v>
      </c>
      <c r="E191" s="192"/>
      <c r="F191" s="192"/>
      <c r="G191" s="192"/>
      <c r="H191" s="197"/>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96"/>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96"/>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96"/>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96"/>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96"/>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153"/>
      <c r="I199" s="154"/>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54"/>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130"/>
      <c r="I201" s="13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7"/>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194"/>
      <c r="C205" s="195"/>
      <c r="D205" s="31"/>
      <c r="E205" s="151"/>
      <c r="F205" s="196"/>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96"/>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96"/>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96"/>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96"/>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88"/>
      <c r="I210" s="289"/>
      <c r="J210" s="24"/>
      <c r="K210" s="24"/>
      <c r="L210" s="24"/>
      <c r="M210" s="24"/>
      <c r="N210" s="24"/>
      <c r="O210" s="24"/>
      <c r="P210" s="24"/>
      <c r="Q210" s="24"/>
      <c r="R210" s="24"/>
      <c r="S210" s="24"/>
      <c r="T210" s="24"/>
      <c r="U210" s="24"/>
      <c r="V210" s="24"/>
      <c r="W210" s="24"/>
      <c r="X210" s="24"/>
      <c r="Y210" s="24"/>
      <c r="Z210" s="24"/>
    </row>
    <row r="211" ht="14.25" customHeight="1">
      <c r="A211" s="155"/>
      <c r="B211" s="55"/>
      <c r="C211" s="56"/>
      <c r="D211" s="57" t="str">
        <f>"Total Work Clothing/ Tools"</f>
        <v>Total Work Clothing/ Tools</v>
      </c>
      <c r="E211" s="156"/>
      <c r="F211" s="156"/>
      <c r="G211" s="156"/>
      <c r="H211" s="157">
        <f>SUM(H205:H209)</f>
        <v>0</v>
      </c>
      <c r="I211" s="154"/>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130"/>
      <c r="I212" s="13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7"/>
      <c r="I213" s="193">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194"/>
      <c r="C216" s="195"/>
      <c r="D216" s="31"/>
      <c r="E216" s="151"/>
      <c r="F216" s="196"/>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96"/>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96"/>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96"/>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96"/>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88"/>
      <c r="I221" s="289"/>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0</v>
      </c>
      <c r="I222" s="154"/>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130"/>
      <c r="I223" s="13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90"/>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27"/>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4.25" customHeight="1">
      <c r="H228" s="291"/>
      <c r="I228" s="292"/>
    </row>
    <row r="229" ht="14.25" customHeight="1">
      <c r="A229" s="155"/>
      <c r="B229" s="55"/>
      <c r="C229" s="56"/>
      <c r="D229" s="57" t="str">
        <f>"Total Childcare "</f>
        <v>Total Childcare </v>
      </c>
      <c r="E229" s="156"/>
      <c r="F229" s="156"/>
      <c r="G229" s="156"/>
      <c r="H229" s="157">
        <f>SUM(H227)</f>
        <v>0</v>
      </c>
      <c r="I229" s="154"/>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130"/>
      <c r="I230" s="13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90"/>
      <c r="I231" s="166">
        <f>SUM(I227)</f>
        <v>0</v>
      </c>
      <c r="J231" s="24"/>
      <c r="K231" s="24"/>
      <c r="L231" s="24"/>
      <c r="M231" s="24"/>
      <c r="N231" s="24"/>
      <c r="O231" s="24"/>
      <c r="P231" s="24"/>
      <c r="Q231" s="24"/>
      <c r="R231" s="24"/>
      <c r="S231" s="24"/>
      <c r="T231" s="24"/>
      <c r="U231" s="24"/>
      <c r="V231" s="24"/>
      <c r="W231" s="24"/>
      <c r="X231" s="24"/>
      <c r="Y231" s="24"/>
      <c r="Z231" s="24"/>
    </row>
    <row r="232" ht="14.25" customHeight="1">
      <c r="H232" s="291"/>
      <c r="I232" s="292"/>
    </row>
    <row r="233" ht="24.0" customHeight="1">
      <c r="A233" s="168"/>
      <c r="B233" s="169"/>
      <c r="C233" s="168"/>
      <c r="D233" s="170" t="s">
        <v>176</v>
      </c>
      <c r="E233" s="169"/>
      <c r="F233" s="233"/>
      <c r="G233" s="233"/>
      <c r="H233" s="234">
        <f>SUM(H167+H178+H189+H200+H211+H222+H227)</f>
        <v>0</v>
      </c>
      <c r="I233" s="293"/>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294"/>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190</v>
      </c>
      <c r="E235" s="239"/>
      <c r="F235" s="239"/>
      <c r="G235" s="239"/>
      <c r="H235" s="241">
        <f>SUM(H153+H233)</f>
        <v>0</v>
      </c>
      <c r="I235" s="295"/>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191</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81" t="s">
        <v>192</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6.43"/>
    <col customWidth="1" min="2" max="3" width="36.71"/>
    <col customWidth="1" min="4" max="4" width="20.86"/>
    <col customWidth="1" min="5" max="5" width="21.14"/>
    <col customWidth="1" min="6" max="8" width="13.71"/>
    <col customWidth="1" min="9" max="23" width="8.71"/>
  </cols>
  <sheetData>
    <row r="1" ht="18.75" customHeight="1">
      <c r="A1" s="26" t="s">
        <v>59</v>
      </c>
      <c r="B1" s="25" t="str">
        <f>'FFY 2026'!E3</f>
        <v/>
      </c>
      <c r="D1" s="25"/>
      <c r="E1" s="25"/>
      <c r="F1" s="25"/>
      <c r="G1" s="25"/>
      <c r="H1" s="23"/>
      <c r="I1" s="23"/>
      <c r="J1" s="23"/>
      <c r="K1" s="23"/>
      <c r="L1" s="23"/>
      <c r="M1" s="23"/>
      <c r="N1" s="23"/>
      <c r="O1" s="23"/>
      <c r="P1" s="23"/>
      <c r="Q1" s="23"/>
      <c r="R1" s="23"/>
      <c r="S1" s="23"/>
      <c r="T1" s="23"/>
      <c r="U1" s="23"/>
      <c r="V1" s="23"/>
      <c r="W1" s="23"/>
      <c r="X1" s="24"/>
    </row>
    <row r="2" ht="14.25" customHeight="1">
      <c r="A2" s="296" t="s">
        <v>193</v>
      </c>
      <c r="B2" s="297" t="s">
        <v>194</v>
      </c>
      <c r="C2" s="298"/>
      <c r="D2" s="299"/>
      <c r="E2" s="299"/>
      <c r="F2" s="299"/>
      <c r="G2" s="299"/>
      <c r="H2" s="299"/>
      <c r="I2" s="299"/>
      <c r="J2" s="299"/>
      <c r="K2" s="299"/>
      <c r="L2" s="299"/>
      <c r="M2" s="299"/>
      <c r="N2" s="299"/>
      <c r="O2" s="299"/>
      <c r="P2" s="299"/>
      <c r="Q2" s="299"/>
      <c r="R2" s="299"/>
      <c r="S2" s="299"/>
      <c r="T2" s="299"/>
      <c r="U2" s="299"/>
      <c r="V2" s="299"/>
      <c r="W2" s="23"/>
      <c r="X2" s="24"/>
    </row>
    <row r="3" ht="20.25" customHeight="1">
      <c r="A3" s="300" t="s">
        <v>195</v>
      </c>
      <c r="B3" s="301"/>
      <c r="C3" s="298"/>
      <c r="D3" s="299"/>
      <c r="E3" s="299"/>
      <c r="F3" s="299"/>
      <c r="G3" s="299"/>
      <c r="H3" s="299"/>
      <c r="I3" s="299"/>
      <c r="J3" s="299"/>
      <c r="K3" s="299"/>
      <c r="L3" s="299"/>
      <c r="M3" s="299"/>
      <c r="N3" s="299"/>
      <c r="O3" s="299"/>
      <c r="P3" s="299"/>
      <c r="Q3" s="299"/>
      <c r="R3" s="299"/>
      <c r="S3" s="299"/>
      <c r="T3" s="299"/>
      <c r="U3" s="299"/>
      <c r="V3" s="299"/>
      <c r="W3" s="23"/>
      <c r="X3" s="24"/>
    </row>
    <row r="4" ht="65.25" customHeight="1">
      <c r="A4" s="302" t="s">
        <v>196</v>
      </c>
      <c r="B4" s="303" t="s">
        <v>197</v>
      </c>
      <c r="C4" s="304" t="s">
        <v>198</v>
      </c>
      <c r="D4" s="305"/>
      <c r="E4" s="179"/>
      <c r="G4" s="305"/>
      <c r="H4" s="299"/>
      <c r="I4" s="299"/>
      <c r="J4" s="299"/>
      <c r="K4" s="299"/>
      <c r="L4" s="299"/>
      <c r="M4" s="299"/>
      <c r="N4" s="299"/>
      <c r="O4" s="299"/>
      <c r="P4" s="299"/>
      <c r="Q4" s="299"/>
      <c r="R4" s="299"/>
      <c r="S4" s="299"/>
      <c r="T4" s="299"/>
      <c r="U4" s="299"/>
      <c r="V4" s="299"/>
      <c r="W4" s="23"/>
      <c r="X4" s="24"/>
    </row>
    <row r="5" ht="54.75" customHeight="1">
      <c r="A5" s="306"/>
      <c r="B5" s="307"/>
      <c r="C5" s="308"/>
      <c r="D5" s="305"/>
      <c r="E5" s="179"/>
      <c r="F5" s="305"/>
      <c r="G5" s="305"/>
      <c r="H5" s="299"/>
      <c r="I5" s="299"/>
      <c r="J5" s="299"/>
      <c r="K5" s="299"/>
      <c r="L5" s="299"/>
      <c r="M5" s="299"/>
      <c r="N5" s="299"/>
      <c r="O5" s="299"/>
      <c r="P5" s="299"/>
      <c r="Q5" s="299"/>
      <c r="R5" s="299"/>
      <c r="S5" s="299"/>
      <c r="T5" s="299"/>
      <c r="U5" s="299"/>
      <c r="V5" s="299"/>
      <c r="W5" s="23"/>
      <c r="X5" s="24"/>
    </row>
    <row r="6" ht="14.25" customHeight="1">
      <c r="A6" s="309" t="s">
        <v>199</v>
      </c>
      <c r="B6" s="310">
        <f>'FFY 2026'!G31+'FFY 2027'!G31+'FFY 2028'!G31</f>
        <v>0</v>
      </c>
      <c r="C6" s="311">
        <f>'FFY 2026'!I33+'FFY 2027'!I33+'FFY 2028'!I33</f>
        <v>0</v>
      </c>
      <c r="D6" s="312"/>
      <c r="H6" s="299"/>
      <c r="I6" s="299"/>
      <c r="J6" s="299"/>
      <c r="K6" s="299"/>
      <c r="L6" s="299"/>
      <c r="M6" s="299"/>
      <c r="N6" s="299"/>
      <c r="O6" s="299"/>
      <c r="P6" s="299"/>
      <c r="Q6" s="299"/>
      <c r="R6" s="299"/>
      <c r="S6" s="299"/>
      <c r="T6" s="299"/>
      <c r="U6" s="299"/>
      <c r="V6" s="299"/>
      <c r="W6" s="23"/>
      <c r="X6" s="24"/>
    </row>
    <row r="7" ht="17.25" customHeight="1">
      <c r="A7" s="313" t="s">
        <v>200</v>
      </c>
      <c r="B7" s="314">
        <f>'FFY 2026'!F57+'FFY 2027'!F57+'FFY 2028'!F57</f>
        <v>0</v>
      </c>
      <c r="C7" s="315">
        <f>'FFY 2026'!I59+'FFY 2027'!I59+'FFY 2028'!I59</f>
        <v>0</v>
      </c>
      <c r="D7" s="316"/>
      <c r="E7" s="316"/>
      <c r="F7" s="316"/>
      <c r="G7" s="316"/>
      <c r="H7" s="299"/>
      <c r="I7" s="299"/>
      <c r="J7" s="299"/>
      <c r="K7" s="299"/>
      <c r="L7" s="299"/>
      <c r="M7" s="299"/>
      <c r="N7" s="299"/>
      <c r="O7" s="299"/>
      <c r="P7" s="299"/>
      <c r="Q7" s="299"/>
      <c r="R7" s="299"/>
      <c r="S7" s="299"/>
      <c r="T7" s="299"/>
      <c r="U7" s="299"/>
      <c r="V7" s="299"/>
      <c r="W7" s="23"/>
      <c r="X7" s="24"/>
    </row>
    <row r="8" ht="14.25" customHeight="1">
      <c r="A8" s="317" t="s">
        <v>201</v>
      </c>
      <c r="B8" s="318">
        <f t="shared" ref="B8:C8" si="1">SUM(B6+B7)</f>
        <v>0</v>
      </c>
      <c r="C8" s="319">
        <f t="shared" si="1"/>
        <v>0</v>
      </c>
      <c r="D8" s="320"/>
      <c r="E8" s="321"/>
      <c r="F8" s="321"/>
      <c r="G8" s="322"/>
      <c r="H8" s="299"/>
      <c r="I8" s="299"/>
      <c r="J8" s="299"/>
      <c r="K8" s="299"/>
      <c r="L8" s="299"/>
      <c r="M8" s="299"/>
      <c r="N8" s="299"/>
      <c r="O8" s="299"/>
      <c r="P8" s="299"/>
      <c r="Q8" s="299"/>
      <c r="R8" s="299"/>
      <c r="S8" s="299"/>
      <c r="T8" s="299"/>
      <c r="U8" s="299"/>
      <c r="V8" s="299"/>
      <c r="W8" s="23"/>
      <c r="X8" s="24"/>
    </row>
    <row r="9" ht="23.25" customHeight="1">
      <c r="A9" s="306" t="s">
        <v>202</v>
      </c>
      <c r="B9" s="323"/>
      <c r="C9" s="324"/>
      <c r="D9" s="316"/>
      <c r="E9" s="321"/>
      <c r="F9" s="321"/>
      <c r="G9" s="322"/>
      <c r="H9" s="299"/>
      <c r="I9" s="299"/>
      <c r="J9" s="299"/>
      <c r="K9" s="299"/>
      <c r="L9" s="299"/>
      <c r="M9" s="299"/>
      <c r="N9" s="299"/>
      <c r="O9" s="299"/>
      <c r="P9" s="299"/>
      <c r="Q9" s="299"/>
      <c r="R9" s="299"/>
      <c r="S9" s="299"/>
      <c r="T9" s="299"/>
      <c r="U9" s="299"/>
      <c r="V9" s="299"/>
      <c r="W9" s="23"/>
      <c r="X9" s="24"/>
    </row>
    <row r="10" ht="29.25" customHeight="1">
      <c r="A10" s="325"/>
      <c r="B10" s="162"/>
      <c r="C10" s="326"/>
      <c r="D10" s="316"/>
      <c r="E10" s="321"/>
      <c r="F10" s="321"/>
      <c r="G10" s="321"/>
      <c r="H10" s="299"/>
      <c r="I10" s="299"/>
      <c r="J10" s="299"/>
      <c r="K10" s="299"/>
      <c r="L10" s="299"/>
      <c r="M10" s="299"/>
      <c r="N10" s="299"/>
      <c r="O10" s="299"/>
      <c r="P10" s="299"/>
      <c r="Q10" s="299"/>
      <c r="R10" s="299"/>
      <c r="S10" s="299"/>
      <c r="T10" s="299"/>
      <c r="U10" s="299"/>
      <c r="V10" s="299"/>
      <c r="W10" s="23"/>
      <c r="X10" s="24"/>
    </row>
    <row r="11" ht="15.75" customHeight="1">
      <c r="A11" s="309" t="s">
        <v>203</v>
      </c>
      <c r="B11" s="310">
        <f>'FFY 2026'!H68+'FFY 2027'!H68+'FFY 2028'!H68</f>
        <v>0</v>
      </c>
      <c r="C11" s="311">
        <f>'FFY 2026'!I70+'FFY 2027'!I70+'FFY 2028'!I70</f>
        <v>0</v>
      </c>
      <c r="H11" s="299"/>
      <c r="I11" s="299"/>
      <c r="J11" s="299"/>
      <c r="K11" s="299"/>
      <c r="L11" s="299"/>
      <c r="M11" s="299"/>
      <c r="N11" s="299"/>
      <c r="O11" s="299"/>
      <c r="P11" s="299"/>
      <c r="Q11" s="299"/>
      <c r="R11" s="299"/>
      <c r="S11" s="299"/>
      <c r="T11" s="299"/>
      <c r="U11" s="299"/>
      <c r="V11" s="299"/>
      <c r="W11" s="23"/>
      <c r="X11" s="24"/>
    </row>
    <row r="12" ht="18.0" customHeight="1">
      <c r="A12" s="309" t="s">
        <v>204</v>
      </c>
      <c r="B12" s="310">
        <f>'FFY 2026'!H79+'FFY 2027'!H79+'FFY 2028'!H79</f>
        <v>0</v>
      </c>
      <c r="C12" s="311">
        <f>'FFY 2026'!I81+'FFY 2027'!I81+'FFY 2028'!I81</f>
        <v>0</v>
      </c>
      <c r="D12" s="299"/>
      <c r="E12" s="327"/>
      <c r="F12" s="328" t="s">
        <v>205</v>
      </c>
      <c r="G12" s="301"/>
      <c r="H12" s="329"/>
      <c r="I12" s="299"/>
      <c r="J12" s="299"/>
      <c r="K12" s="299"/>
      <c r="L12" s="299"/>
      <c r="M12" s="299"/>
      <c r="N12" s="299"/>
      <c r="O12" s="299"/>
      <c r="P12" s="299"/>
      <c r="Q12" s="299"/>
      <c r="R12" s="299"/>
      <c r="S12" s="299"/>
      <c r="T12" s="299"/>
      <c r="U12" s="299"/>
      <c r="V12" s="299"/>
      <c r="W12" s="23"/>
      <c r="X12" s="24"/>
    </row>
    <row r="13" ht="14.25" customHeight="1">
      <c r="A13" s="330" t="s">
        <v>206</v>
      </c>
      <c r="B13" s="310">
        <f>'FFY 2026'!H90+'FFY 2027'!H90+'FFY 2028'!H90</f>
        <v>0</v>
      </c>
      <c r="C13" s="311">
        <f>'FFY 2026'!I92+'FFY 2027'!I92+'FFY 2028'!I92</f>
        <v>0</v>
      </c>
      <c r="D13" s="299"/>
      <c r="E13" s="331"/>
      <c r="F13" s="332" t="s">
        <v>207</v>
      </c>
      <c r="G13" s="332" t="s">
        <v>208</v>
      </c>
      <c r="H13" s="333" t="s">
        <v>209</v>
      </c>
      <c r="I13" s="299"/>
      <c r="J13" s="299"/>
      <c r="K13" s="299"/>
      <c r="L13" s="299"/>
      <c r="M13" s="299"/>
      <c r="N13" s="299"/>
      <c r="O13" s="299"/>
      <c r="P13" s="299"/>
      <c r="Q13" s="299"/>
      <c r="R13" s="299"/>
      <c r="S13" s="299"/>
      <c r="T13" s="299"/>
      <c r="U13" s="299"/>
      <c r="V13" s="299"/>
      <c r="W13" s="23"/>
      <c r="X13" s="24"/>
    </row>
    <row r="14" ht="14.25" customHeight="1">
      <c r="A14" s="309" t="s">
        <v>210</v>
      </c>
      <c r="B14" s="310">
        <f>'FFY 2026'!H101+'FFY 2027'!H101+'FFY 2028'!H101</f>
        <v>0</v>
      </c>
      <c r="C14" s="311">
        <f>'FFY 2026'!I103+'FFY 2027'!I103+'FFY 2028'!I103</f>
        <v>0</v>
      </c>
      <c r="D14" s="299"/>
      <c r="E14" s="334" t="s">
        <v>211</v>
      </c>
      <c r="F14" s="335">
        <f>'FFY 2026'!I154</f>
        <v>0</v>
      </c>
      <c r="G14" s="336">
        <f>'FFY 2027'!I154</f>
        <v>0</v>
      </c>
      <c r="H14" s="337">
        <f>'FFY 2028'!I154</f>
        <v>0</v>
      </c>
      <c r="I14" s="299"/>
      <c r="J14" s="299"/>
      <c r="K14" s="299"/>
      <c r="L14" s="299"/>
      <c r="M14" s="299"/>
      <c r="N14" s="299"/>
      <c r="O14" s="299"/>
      <c r="P14" s="299"/>
      <c r="Q14" s="299"/>
      <c r="R14" s="299"/>
      <c r="S14" s="299"/>
      <c r="T14" s="299"/>
      <c r="U14" s="299"/>
      <c r="V14" s="299"/>
      <c r="W14" s="23"/>
      <c r="X14" s="24"/>
    </row>
    <row r="15" ht="14.25" customHeight="1">
      <c r="A15" s="309" t="s">
        <v>212</v>
      </c>
      <c r="B15" s="310">
        <f>'FFY 2026'!H111+'FFY 2027'!H111+'FFY 2028'!H111</f>
        <v>0</v>
      </c>
      <c r="C15" s="311">
        <f>'FFY 2026'!I113+'FFY 2027'!I113+'FFY 2028'!I113</f>
        <v>0</v>
      </c>
      <c r="D15" s="299"/>
      <c r="E15" s="338" t="s">
        <v>213</v>
      </c>
      <c r="F15" s="339">
        <f>'FFY 2026'!I234</f>
        <v>0</v>
      </c>
      <c r="G15" s="340">
        <f>'FFY 2027'!I234</f>
        <v>0</v>
      </c>
      <c r="H15" s="341">
        <f>'FFY 2028'!I234</f>
        <v>0</v>
      </c>
      <c r="I15" s="299"/>
      <c r="J15" s="299"/>
      <c r="K15" s="299"/>
      <c r="L15" s="299"/>
      <c r="M15" s="299"/>
      <c r="N15" s="299"/>
      <c r="O15" s="299"/>
      <c r="P15" s="299"/>
      <c r="Q15" s="299"/>
      <c r="R15" s="299"/>
      <c r="S15" s="299"/>
      <c r="T15" s="299"/>
      <c r="U15" s="299"/>
      <c r="V15" s="299"/>
      <c r="W15" s="23"/>
      <c r="X15" s="24"/>
    </row>
    <row r="16" ht="14.25" customHeight="1">
      <c r="A16" s="309" t="s">
        <v>214</v>
      </c>
      <c r="B16" s="314">
        <f>'FFY 2026'!H121+'FFY 2027'!H121+'FFY 2028'!H121</f>
        <v>0</v>
      </c>
      <c r="C16" s="315">
        <f>'FFY 2026'!I123+'FFY 2027'!I123+'FFY 2028'!I123</f>
        <v>0</v>
      </c>
      <c r="D16" s="299"/>
      <c r="E16" s="342" t="s">
        <v>215</v>
      </c>
      <c r="F16" s="343">
        <f t="shared" ref="F16:H16" si="2">SUM(F14+F15)</f>
        <v>0</v>
      </c>
      <c r="G16" s="344">
        <f t="shared" si="2"/>
        <v>0</v>
      </c>
      <c r="H16" s="345">
        <f t="shared" si="2"/>
        <v>0</v>
      </c>
      <c r="I16" s="299"/>
      <c r="J16" s="299"/>
      <c r="K16" s="299"/>
      <c r="L16" s="299"/>
      <c r="M16" s="299"/>
      <c r="N16" s="299"/>
      <c r="O16" s="299"/>
      <c r="P16" s="299"/>
      <c r="Q16" s="299"/>
      <c r="R16" s="299"/>
      <c r="S16" s="299"/>
      <c r="T16" s="299"/>
      <c r="U16" s="299"/>
      <c r="V16" s="299"/>
      <c r="W16" s="23"/>
      <c r="X16" s="24"/>
    </row>
    <row r="17" ht="14.25" customHeight="1">
      <c r="A17" s="346" t="s">
        <v>216</v>
      </c>
      <c r="B17" s="318">
        <f t="shared" ref="B17:C17" si="3">SUM(B11:B16)</f>
        <v>0</v>
      </c>
      <c r="C17" s="319">
        <f t="shared" si="3"/>
        <v>0</v>
      </c>
      <c r="D17" s="299"/>
      <c r="E17" s="347"/>
      <c r="F17" s="348"/>
      <c r="G17" s="349"/>
      <c r="H17" s="350"/>
      <c r="I17" s="299"/>
      <c r="J17" s="299"/>
      <c r="K17" s="299"/>
      <c r="L17" s="299"/>
      <c r="M17" s="299"/>
      <c r="N17" s="299"/>
      <c r="O17" s="299"/>
      <c r="P17" s="299"/>
      <c r="Q17" s="299"/>
      <c r="R17" s="299"/>
      <c r="S17" s="299"/>
      <c r="T17" s="299"/>
      <c r="U17" s="299"/>
      <c r="V17" s="299"/>
      <c r="W17" s="23"/>
      <c r="X17" s="24"/>
    </row>
    <row r="18" ht="14.25" customHeight="1">
      <c r="A18" s="306" t="s">
        <v>126</v>
      </c>
      <c r="B18" s="351"/>
      <c r="C18" s="352"/>
      <c r="D18" s="299"/>
      <c r="E18" s="299"/>
      <c r="F18" s="299"/>
      <c r="G18" s="299"/>
      <c r="H18" s="299"/>
      <c r="I18" s="299"/>
      <c r="J18" s="299"/>
      <c r="K18" s="299"/>
      <c r="L18" s="299"/>
      <c r="M18" s="299"/>
      <c r="N18" s="299"/>
      <c r="O18" s="299"/>
      <c r="P18" s="299"/>
      <c r="Q18" s="299"/>
      <c r="R18" s="299"/>
      <c r="S18" s="299"/>
      <c r="T18" s="299"/>
      <c r="U18" s="299"/>
      <c r="V18" s="299"/>
      <c r="W18" s="23"/>
      <c r="X18" s="24"/>
    </row>
    <row r="19" ht="14.25" customHeight="1">
      <c r="A19" s="325"/>
      <c r="B19" s="353"/>
      <c r="C19" s="354"/>
      <c r="D19" s="299"/>
      <c r="E19" s="299"/>
      <c r="F19" s="299"/>
      <c r="G19" s="299"/>
      <c r="H19" s="299"/>
      <c r="I19" s="299"/>
      <c r="J19" s="299"/>
      <c r="K19" s="299"/>
      <c r="L19" s="299"/>
      <c r="M19" s="299"/>
      <c r="N19" s="299"/>
      <c r="O19" s="299"/>
      <c r="P19" s="299"/>
      <c r="Q19" s="299"/>
      <c r="R19" s="299"/>
      <c r="S19" s="299"/>
      <c r="T19" s="299"/>
      <c r="U19" s="299"/>
      <c r="V19" s="299"/>
      <c r="W19" s="23"/>
      <c r="X19" s="24"/>
    </row>
    <row r="20" ht="14.25" customHeight="1">
      <c r="A20" s="313" t="s">
        <v>217</v>
      </c>
      <c r="B20" s="314">
        <f>'FFY 2026'!H131+'FFY 2027'!H131+'FFY 2028'!H131</f>
        <v>0</v>
      </c>
      <c r="C20" s="315">
        <f>'FFY 2026'!I133+'FFY 2027'!I133+'FFY 2028'!I133</f>
        <v>0</v>
      </c>
      <c r="D20" s="299"/>
      <c r="E20" s="299"/>
      <c r="F20" s="299"/>
      <c r="G20" s="299"/>
      <c r="H20" s="299"/>
      <c r="I20" s="299"/>
      <c r="J20" s="299"/>
      <c r="K20" s="299"/>
      <c r="L20" s="299"/>
      <c r="M20" s="299"/>
      <c r="N20" s="299"/>
      <c r="O20" s="299"/>
      <c r="P20" s="299"/>
      <c r="Q20" s="299"/>
      <c r="R20" s="299"/>
      <c r="S20" s="299"/>
      <c r="T20" s="299"/>
      <c r="U20" s="299"/>
      <c r="V20" s="299"/>
      <c r="W20" s="23"/>
      <c r="X20" s="24"/>
    </row>
    <row r="21" ht="14.25" customHeight="1">
      <c r="A21" s="355" t="s">
        <v>218</v>
      </c>
      <c r="B21" s="318">
        <f t="shared" ref="B21:C21" si="4">SUM(B20)</f>
        <v>0</v>
      </c>
      <c r="C21" s="319">
        <f t="shared" si="4"/>
        <v>0</v>
      </c>
      <c r="D21" s="299"/>
      <c r="E21" s="299"/>
      <c r="F21" s="299"/>
      <c r="G21" s="299"/>
      <c r="H21" s="299"/>
      <c r="I21" s="299"/>
      <c r="J21" s="299"/>
      <c r="K21" s="299"/>
      <c r="L21" s="299"/>
      <c r="M21" s="299"/>
      <c r="N21" s="299"/>
      <c r="O21" s="299"/>
      <c r="P21" s="299"/>
      <c r="Q21" s="299"/>
      <c r="R21" s="299"/>
      <c r="S21" s="299"/>
      <c r="T21" s="299"/>
      <c r="U21" s="299"/>
      <c r="V21" s="299"/>
      <c r="W21" s="23"/>
      <c r="X21" s="24"/>
    </row>
    <row r="22" ht="14.25" customHeight="1">
      <c r="A22" s="356"/>
      <c r="B22" s="357"/>
      <c r="C22" s="358"/>
      <c r="D22" s="299"/>
      <c r="E22" s="299"/>
      <c r="F22" s="299"/>
      <c r="G22" s="299"/>
      <c r="H22" s="299"/>
      <c r="I22" s="299"/>
      <c r="J22" s="299"/>
      <c r="K22" s="299"/>
      <c r="L22" s="299"/>
      <c r="M22" s="299"/>
      <c r="N22" s="299"/>
      <c r="O22" s="299"/>
      <c r="P22" s="299"/>
      <c r="Q22" s="299"/>
      <c r="R22" s="299"/>
      <c r="S22" s="299"/>
      <c r="T22" s="299"/>
      <c r="U22" s="299"/>
      <c r="V22" s="299"/>
      <c r="W22" s="23"/>
      <c r="X22" s="24"/>
    </row>
    <row r="23" ht="14.25" customHeight="1">
      <c r="A23" s="359" t="s">
        <v>132</v>
      </c>
      <c r="B23" s="360"/>
      <c r="C23" s="361"/>
      <c r="D23" s="299"/>
      <c r="E23" s="299"/>
      <c r="F23" s="299"/>
      <c r="G23" s="299"/>
      <c r="H23" s="299"/>
      <c r="I23" s="299"/>
      <c r="J23" s="299"/>
      <c r="K23" s="299"/>
      <c r="L23" s="299"/>
      <c r="M23" s="299"/>
      <c r="N23" s="299"/>
      <c r="O23" s="299"/>
      <c r="P23" s="299"/>
      <c r="Q23" s="299"/>
      <c r="R23" s="299"/>
      <c r="S23" s="299"/>
      <c r="T23" s="299"/>
      <c r="U23" s="299"/>
      <c r="V23" s="299"/>
      <c r="W23" s="23"/>
      <c r="X23" s="24"/>
    </row>
    <row r="24" ht="14.25" customHeight="1">
      <c r="A24" s="313" t="s">
        <v>132</v>
      </c>
      <c r="B24" s="314">
        <f>'FFY 2026'!H142+'FFY 2027'!H142+'FFY 2028'!H142</f>
        <v>0</v>
      </c>
      <c r="C24" s="315">
        <f>'FFY 2026'!I144+'FFY 2027'!I144+'FFY 2028'!I144</f>
        <v>0</v>
      </c>
      <c r="D24" s="299"/>
      <c r="E24" s="305"/>
      <c r="F24" s="179"/>
      <c r="H24" s="305"/>
      <c r="I24" s="299"/>
      <c r="J24" s="299"/>
      <c r="K24" s="299"/>
      <c r="L24" s="299"/>
      <c r="M24" s="299"/>
      <c r="N24" s="299"/>
      <c r="O24" s="299"/>
      <c r="P24" s="299"/>
      <c r="Q24" s="299"/>
      <c r="R24" s="299"/>
      <c r="S24" s="299"/>
      <c r="T24" s="299"/>
      <c r="U24" s="299"/>
      <c r="V24" s="299"/>
      <c r="W24" s="23"/>
      <c r="X24" s="24"/>
    </row>
    <row r="25" ht="14.25" customHeight="1">
      <c r="A25" s="355" t="s">
        <v>219</v>
      </c>
      <c r="B25" s="318">
        <f t="shared" ref="B25:C25" si="5">SUM(B24)</f>
        <v>0</v>
      </c>
      <c r="C25" s="319">
        <f t="shared" si="5"/>
        <v>0</v>
      </c>
      <c r="D25" s="362"/>
      <c r="E25" s="316"/>
      <c r="F25" s="316"/>
      <c r="G25" s="316"/>
      <c r="H25" s="316"/>
      <c r="I25" s="299"/>
      <c r="J25" s="299"/>
      <c r="K25" s="299"/>
      <c r="L25" s="299"/>
      <c r="M25" s="299"/>
      <c r="N25" s="299"/>
      <c r="O25" s="299"/>
      <c r="P25" s="299"/>
      <c r="Q25" s="299"/>
      <c r="R25" s="299"/>
      <c r="S25" s="299"/>
      <c r="T25" s="299"/>
      <c r="U25" s="299"/>
      <c r="V25" s="299"/>
      <c r="W25" s="23"/>
      <c r="X25" s="24"/>
    </row>
    <row r="26" ht="14.25" customHeight="1">
      <c r="A26" s="356"/>
      <c r="B26" s="363"/>
      <c r="C26" s="364"/>
      <c r="D26" s="299"/>
      <c r="E26" s="320"/>
      <c r="F26" s="321"/>
      <c r="G26" s="321"/>
      <c r="H26" s="322"/>
      <c r="I26" s="299"/>
      <c r="J26" s="299"/>
      <c r="K26" s="299"/>
      <c r="L26" s="299"/>
      <c r="M26" s="299"/>
      <c r="N26" s="299"/>
      <c r="O26" s="299"/>
      <c r="P26" s="299"/>
      <c r="Q26" s="299"/>
      <c r="R26" s="299"/>
      <c r="S26" s="299"/>
      <c r="T26" s="299"/>
      <c r="U26" s="299"/>
      <c r="V26" s="299"/>
      <c r="W26" s="23"/>
      <c r="X26" s="24"/>
    </row>
    <row r="27" ht="29.25" customHeight="1">
      <c r="A27" s="365" t="s">
        <v>220</v>
      </c>
      <c r="B27" s="366">
        <f t="shared" ref="B27:C27" si="6">SUM(B8+B17+B21+B25)</f>
        <v>0</v>
      </c>
      <c r="C27" s="367">
        <f t="shared" si="6"/>
        <v>0</v>
      </c>
      <c r="D27" s="299"/>
      <c r="E27" s="316"/>
      <c r="F27" s="321"/>
      <c r="G27" s="321"/>
      <c r="H27" s="322"/>
      <c r="I27" s="299"/>
      <c r="J27" s="299"/>
      <c r="K27" s="299"/>
      <c r="L27" s="299"/>
      <c r="M27" s="299"/>
      <c r="N27" s="299"/>
      <c r="O27" s="299"/>
      <c r="P27" s="299"/>
      <c r="Q27" s="299"/>
      <c r="R27" s="299"/>
      <c r="S27" s="299"/>
      <c r="T27" s="299"/>
      <c r="U27" s="299"/>
      <c r="V27" s="299"/>
      <c r="W27" s="23"/>
      <c r="X27" s="24"/>
    </row>
    <row r="28" ht="17.25" customHeight="1">
      <c r="A28" s="368" t="s">
        <v>221</v>
      </c>
      <c r="B28" s="369">
        <f>'FFY 2026'!H149+'FFY 2027'!H149+'FFY 2028'!H149</f>
        <v>0</v>
      </c>
      <c r="C28" s="370">
        <f>'FFY 2026'!I151+'FFY 2027'!I151+'FFY 2028'!I151</f>
        <v>0</v>
      </c>
      <c r="D28" s="299"/>
      <c r="E28" s="316"/>
      <c r="F28" s="321"/>
      <c r="G28" s="321"/>
      <c r="H28" s="321"/>
      <c r="I28" s="299"/>
      <c r="J28" s="299"/>
      <c r="K28" s="299"/>
      <c r="L28" s="299"/>
      <c r="M28" s="299"/>
      <c r="N28" s="299"/>
      <c r="O28" s="299"/>
      <c r="P28" s="299"/>
      <c r="Q28" s="299"/>
      <c r="R28" s="299"/>
      <c r="S28" s="299"/>
      <c r="T28" s="299"/>
      <c r="U28" s="299"/>
      <c r="V28" s="299"/>
      <c r="W28" s="23"/>
      <c r="X28" s="24"/>
    </row>
    <row r="29" ht="44.25" customHeight="1">
      <c r="A29" s="371" t="s">
        <v>222</v>
      </c>
      <c r="B29" s="318">
        <f>'FFY 2026'!H153+'FFY 2027'!H153+'FFY 2028'!H153</f>
        <v>0</v>
      </c>
      <c r="C29" s="319">
        <f>'FFY 2026'!I154+'FFY 2027'!I154+'FFY 2028'!I154</f>
        <v>0</v>
      </c>
      <c r="D29" s="299"/>
      <c r="E29" s="299"/>
      <c r="F29" s="299"/>
      <c r="G29" s="299"/>
      <c r="H29" s="299"/>
      <c r="I29" s="299"/>
      <c r="J29" s="299"/>
      <c r="K29" s="299"/>
      <c r="L29" s="299"/>
      <c r="M29" s="299"/>
      <c r="N29" s="299"/>
      <c r="O29" s="299"/>
      <c r="P29" s="299"/>
      <c r="Q29" s="299"/>
      <c r="R29" s="299"/>
      <c r="S29" s="299"/>
      <c r="T29" s="299"/>
      <c r="U29" s="299"/>
      <c r="V29" s="299"/>
      <c r="W29" s="23"/>
      <c r="X29" s="24"/>
    </row>
    <row r="30" ht="15.75" customHeight="1">
      <c r="A30" s="300" t="s">
        <v>223</v>
      </c>
      <c r="B30" s="301"/>
      <c r="C30" s="298"/>
      <c r="D30" s="299"/>
      <c r="E30" s="299"/>
      <c r="F30" s="299"/>
      <c r="G30" s="299"/>
      <c r="H30" s="299"/>
      <c r="I30" s="299"/>
      <c r="J30" s="299"/>
      <c r="K30" s="299"/>
      <c r="L30" s="299"/>
      <c r="M30" s="299"/>
      <c r="N30" s="299"/>
      <c r="O30" s="299"/>
      <c r="P30" s="299"/>
      <c r="Q30" s="299"/>
      <c r="R30" s="299"/>
      <c r="S30" s="299"/>
      <c r="T30" s="299"/>
      <c r="U30" s="299"/>
      <c r="V30" s="299"/>
      <c r="W30" s="23"/>
      <c r="X30" s="24"/>
    </row>
    <row r="31" ht="15.0" customHeight="1">
      <c r="A31" s="372" t="s">
        <v>224</v>
      </c>
      <c r="B31" s="373" t="s">
        <v>225</v>
      </c>
      <c r="C31" s="374" t="s">
        <v>226</v>
      </c>
      <c r="D31" s="299"/>
      <c r="E31" s="299"/>
      <c r="F31" s="299"/>
      <c r="G31" s="299"/>
      <c r="H31" s="299"/>
      <c r="I31" s="299"/>
      <c r="J31" s="299"/>
      <c r="K31" s="299"/>
      <c r="L31" s="299"/>
      <c r="M31" s="299"/>
      <c r="N31" s="299"/>
      <c r="O31" s="299"/>
      <c r="P31" s="299"/>
      <c r="Q31" s="299"/>
      <c r="R31" s="299"/>
      <c r="S31" s="299"/>
      <c r="T31" s="299"/>
      <c r="U31" s="299"/>
      <c r="V31" s="299"/>
      <c r="W31" s="23"/>
      <c r="X31" s="24"/>
    </row>
    <row r="32" ht="14.25" customHeight="1">
      <c r="A32" s="375" t="s">
        <v>227</v>
      </c>
      <c r="B32" s="310">
        <f>'FFY 2026'!H167+'FFY 2027'!H167+'FFY 2028'!H167</f>
        <v>0</v>
      </c>
      <c r="C32" s="311">
        <f>'FFY 2026'!I169+'FFY 2027'!I169+'FFY 2028'!I169</f>
        <v>0</v>
      </c>
      <c r="D32" s="299"/>
      <c r="E32" s="299"/>
      <c r="F32" s="299"/>
      <c r="G32" s="299"/>
      <c r="H32" s="299"/>
      <c r="I32" s="299"/>
      <c r="J32" s="299"/>
      <c r="K32" s="299"/>
      <c r="L32" s="299"/>
      <c r="M32" s="299"/>
      <c r="N32" s="299"/>
      <c r="O32" s="299"/>
      <c r="P32" s="299"/>
      <c r="Q32" s="299"/>
      <c r="R32" s="299"/>
      <c r="S32" s="299"/>
      <c r="T32" s="299"/>
      <c r="U32" s="299"/>
      <c r="V32" s="299"/>
      <c r="W32" s="23"/>
      <c r="X32" s="24"/>
    </row>
    <row r="33" ht="14.25" customHeight="1">
      <c r="A33" s="376" t="s">
        <v>156</v>
      </c>
      <c r="B33" s="310">
        <f>'FFY 2026'!H178+'FFY 2027'!H178+'FFY 2028'!H178</f>
        <v>0</v>
      </c>
      <c r="C33" s="311">
        <f>'FFY 2026'!I180+'FFY 2027'!I180+'FFY 2028'!I180</f>
        <v>0</v>
      </c>
      <c r="D33" s="299"/>
      <c r="E33" s="299"/>
      <c r="F33" s="299"/>
      <c r="G33" s="299"/>
      <c r="H33" s="299"/>
      <c r="I33" s="299"/>
      <c r="J33" s="299"/>
      <c r="K33" s="299"/>
      <c r="L33" s="299"/>
      <c r="M33" s="299"/>
      <c r="N33" s="299"/>
      <c r="O33" s="299"/>
      <c r="P33" s="299"/>
      <c r="Q33" s="299"/>
      <c r="R33" s="299"/>
      <c r="S33" s="299"/>
      <c r="T33" s="299"/>
      <c r="U33" s="299"/>
      <c r="V33" s="299"/>
      <c r="W33" s="23"/>
      <c r="X33" s="24"/>
    </row>
    <row r="34" ht="14.25" customHeight="1">
      <c r="A34" s="376" t="s">
        <v>158</v>
      </c>
      <c r="B34" s="310">
        <f>'FFY 2026'!H189+'FFY 2027'!H189+'FFY 2028'!H189</f>
        <v>0</v>
      </c>
      <c r="C34" s="311">
        <f>'FFY 2026'!I191+'FFY 2027'!I191+'FFY 2028'!I191</f>
        <v>0</v>
      </c>
      <c r="D34" s="299"/>
      <c r="E34" s="299"/>
      <c r="F34" s="299"/>
      <c r="G34" s="299"/>
      <c r="H34" s="299"/>
      <c r="I34" s="299"/>
      <c r="J34" s="299"/>
      <c r="K34" s="299"/>
      <c r="L34" s="299"/>
      <c r="M34" s="299"/>
      <c r="N34" s="299"/>
      <c r="O34" s="299"/>
      <c r="P34" s="299"/>
      <c r="Q34" s="299"/>
      <c r="R34" s="299"/>
      <c r="S34" s="299"/>
      <c r="T34" s="299"/>
      <c r="U34" s="299"/>
      <c r="V34" s="299"/>
      <c r="W34" s="23"/>
      <c r="X34" s="24"/>
    </row>
    <row r="35" ht="14.25" customHeight="1">
      <c r="A35" s="376" t="s">
        <v>160</v>
      </c>
      <c r="B35" s="310">
        <f>'FFY 2026'!H200+'FFY 2027'!H200+'FFY 2028'!H200</f>
        <v>0</v>
      </c>
      <c r="C35" s="311">
        <f>'FFY 2026'!I202+'FFY 2027'!I202+'FFY 2028'!I202</f>
        <v>0</v>
      </c>
      <c r="D35" s="299"/>
      <c r="E35" s="299"/>
      <c r="F35" s="299"/>
      <c r="G35" s="299"/>
      <c r="H35" s="299"/>
      <c r="I35" s="299"/>
      <c r="J35" s="299"/>
      <c r="K35" s="299"/>
      <c r="L35" s="299"/>
      <c r="M35" s="299"/>
      <c r="N35" s="299"/>
      <c r="O35" s="299"/>
      <c r="P35" s="299"/>
      <c r="Q35" s="299"/>
      <c r="R35" s="299"/>
      <c r="S35" s="299"/>
      <c r="T35" s="299"/>
      <c r="U35" s="299"/>
      <c r="V35" s="299"/>
      <c r="W35" s="23"/>
      <c r="X35" s="24"/>
    </row>
    <row r="36" ht="14.25" customHeight="1">
      <c r="A36" s="376" t="s">
        <v>228</v>
      </c>
      <c r="B36" s="310">
        <f>'FFY 2026'!H211+'FFY 2027'!H211+'FFY 2028'!H211</f>
        <v>0</v>
      </c>
      <c r="C36" s="311">
        <f>'FFY 2026'!I213+'FFY 2027'!I213+'FFY 2028'!I213</f>
        <v>0</v>
      </c>
      <c r="D36" s="299"/>
      <c r="E36" s="299"/>
      <c r="F36" s="299"/>
      <c r="G36" s="299"/>
      <c r="H36" s="299"/>
      <c r="I36" s="299"/>
      <c r="J36" s="299"/>
      <c r="K36" s="299"/>
      <c r="L36" s="299"/>
      <c r="M36" s="299"/>
      <c r="N36" s="299"/>
      <c r="O36" s="299"/>
      <c r="P36" s="299"/>
      <c r="Q36" s="299"/>
      <c r="R36" s="299"/>
      <c r="S36" s="299"/>
      <c r="T36" s="299"/>
      <c r="U36" s="299"/>
      <c r="V36" s="299"/>
      <c r="W36" s="23"/>
      <c r="X36" s="24"/>
    </row>
    <row r="37" ht="14.25" customHeight="1">
      <c r="A37" s="377" t="s">
        <v>229</v>
      </c>
      <c r="B37" s="310">
        <f>'FFY 2026'!H222+'FFY 2027'!H222+'FFY 2028'!H222</f>
        <v>0</v>
      </c>
      <c r="C37" s="311">
        <f>'FFY 2026'!I224+'FFY 2027'!I224+'FFY 2028'!I224</f>
        <v>0</v>
      </c>
      <c r="D37" s="299"/>
      <c r="E37" s="299"/>
      <c r="F37" s="299"/>
      <c r="G37" s="299"/>
      <c r="H37" s="299"/>
      <c r="I37" s="299"/>
      <c r="J37" s="299"/>
      <c r="K37" s="299"/>
      <c r="L37" s="299"/>
      <c r="M37" s="299"/>
      <c r="N37" s="299"/>
      <c r="O37" s="299"/>
      <c r="P37" s="299"/>
      <c r="Q37" s="299"/>
      <c r="R37" s="299"/>
      <c r="S37" s="299"/>
      <c r="T37" s="299"/>
      <c r="U37" s="299"/>
      <c r="V37" s="299"/>
      <c r="W37" s="23"/>
      <c r="X37" s="24"/>
    </row>
    <row r="38" ht="14.25" customHeight="1">
      <c r="A38" s="378" t="s">
        <v>230</v>
      </c>
      <c r="B38" s="366">
        <f>'FFY 2026'!H229+'FFY 2027'!H229+'FFY 2028'!H229</f>
        <v>0</v>
      </c>
      <c r="C38" s="367">
        <f>'FFY 2026'!I231+'FFY 2027'!I231+'FFY 2028'!I231</f>
        <v>0</v>
      </c>
      <c r="D38" s="299"/>
      <c r="E38" s="299"/>
      <c r="F38" s="299"/>
      <c r="G38" s="299"/>
      <c r="H38" s="299"/>
      <c r="I38" s="299"/>
      <c r="J38" s="299"/>
      <c r="K38" s="299"/>
      <c r="L38" s="299"/>
      <c r="M38" s="299"/>
      <c r="N38" s="299"/>
      <c r="O38" s="299"/>
      <c r="P38" s="299"/>
      <c r="Q38" s="299"/>
      <c r="R38" s="299"/>
      <c r="S38" s="299"/>
      <c r="T38" s="299"/>
      <c r="U38" s="299"/>
      <c r="V38" s="299"/>
      <c r="W38" s="23"/>
      <c r="X38" s="24"/>
    </row>
    <row r="39" ht="44.25" customHeight="1">
      <c r="A39" s="379" t="s">
        <v>231</v>
      </c>
      <c r="B39" s="380">
        <f t="shared" ref="B39:C39" si="7">SUM(B32:B38)</f>
        <v>0</v>
      </c>
      <c r="C39" s="370">
        <f t="shared" si="7"/>
        <v>0</v>
      </c>
      <c r="D39" s="299"/>
      <c r="E39" s="299"/>
      <c r="F39" s="299"/>
      <c r="G39" s="299"/>
      <c r="H39" s="299"/>
      <c r="I39" s="299"/>
      <c r="J39" s="299"/>
      <c r="K39" s="299"/>
      <c r="L39" s="299"/>
      <c r="M39" s="299"/>
      <c r="N39" s="299"/>
      <c r="O39" s="299"/>
      <c r="P39" s="299"/>
      <c r="Q39" s="299"/>
      <c r="R39" s="299"/>
      <c r="S39" s="299"/>
      <c r="T39" s="299"/>
      <c r="U39" s="299"/>
      <c r="V39" s="299"/>
      <c r="W39" s="23"/>
      <c r="X39" s="24"/>
    </row>
    <row r="40" ht="18.75" customHeight="1">
      <c r="A40" s="381" t="s">
        <v>232</v>
      </c>
      <c r="B40" s="382">
        <f t="shared" ref="B40:C40" si="8">SUM(B29+B39)</f>
        <v>0</v>
      </c>
      <c r="C40" s="383">
        <f t="shared" si="8"/>
        <v>0</v>
      </c>
      <c r="D40" s="299"/>
      <c r="E40" s="299"/>
      <c r="F40" s="299"/>
      <c r="G40" s="299"/>
      <c r="H40" s="299"/>
      <c r="I40" s="299"/>
      <c r="J40" s="299"/>
      <c r="K40" s="299"/>
      <c r="L40" s="299"/>
      <c r="M40" s="299"/>
      <c r="N40" s="299"/>
      <c r="O40" s="299"/>
      <c r="P40" s="299"/>
      <c r="Q40" s="299"/>
      <c r="R40" s="299"/>
      <c r="S40" s="299"/>
      <c r="T40" s="299"/>
      <c r="U40" s="299"/>
      <c r="V40" s="299"/>
      <c r="W40" s="23"/>
      <c r="X40" s="24"/>
    </row>
    <row r="41" ht="14.25" customHeight="1">
      <c r="A41" s="299"/>
      <c r="B41" s="299"/>
      <c r="C41" s="299"/>
      <c r="D41" s="299"/>
      <c r="E41" s="299"/>
      <c r="F41" s="299"/>
      <c r="G41" s="299"/>
      <c r="H41" s="299"/>
      <c r="I41" s="299"/>
      <c r="J41" s="299"/>
      <c r="K41" s="299"/>
      <c r="L41" s="299"/>
      <c r="M41" s="299"/>
      <c r="N41" s="299"/>
      <c r="O41" s="299"/>
      <c r="P41" s="299"/>
      <c r="Q41" s="299"/>
      <c r="R41" s="299"/>
      <c r="S41" s="299"/>
      <c r="T41" s="299"/>
      <c r="U41" s="299"/>
      <c r="V41" s="299"/>
      <c r="W41" s="23"/>
      <c r="X41" s="24"/>
    </row>
    <row r="42" ht="14.25" customHeight="1">
      <c r="A42" s="299"/>
      <c r="B42" s="299"/>
      <c r="C42" s="299"/>
      <c r="D42" s="299"/>
      <c r="E42" s="299"/>
      <c r="F42" s="299"/>
      <c r="G42" s="299"/>
      <c r="H42" s="299"/>
      <c r="I42" s="299"/>
      <c r="J42" s="299"/>
      <c r="K42" s="299"/>
      <c r="L42" s="299"/>
      <c r="M42" s="299"/>
      <c r="N42" s="299"/>
      <c r="O42" s="299"/>
      <c r="P42" s="299"/>
      <c r="Q42" s="299"/>
      <c r="R42" s="299"/>
      <c r="S42" s="299"/>
      <c r="T42" s="299"/>
      <c r="U42" s="299"/>
      <c r="V42" s="299"/>
      <c r="W42" s="23"/>
      <c r="X42" s="24"/>
    </row>
    <row r="43" ht="14.2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3"/>
      <c r="X43" s="24"/>
    </row>
    <row r="44" ht="14.25"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3"/>
      <c r="X44" s="24"/>
    </row>
    <row r="45" ht="14.25" customHeight="1">
      <c r="A45" s="299"/>
      <c r="B45" s="299"/>
      <c r="C45" s="299"/>
      <c r="D45" s="299"/>
      <c r="E45" s="299"/>
      <c r="F45" s="299"/>
      <c r="G45" s="299"/>
      <c r="H45" s="299"/>
      <c r="I45" s="299"/>
      <c r="J45" s="299"/>
      <c r="K45" s="299"/>
      <c r="L45" s="299"/>
      <c r="M45" s="299"/>
      <c r="N45" s="299"/>
      <c r="O45" s="299"/>
      <c r="P45" s="299"/>
      <c r="Q45" s="299"/>
      <c r="R45" s="299"/>
      <c r="S45" s="299"/>
      <c r="T45" s="299"/>
      <c r="U45" s="299"/>
      <c r="V45" s="299"/>
      <c r="W45" s="23"/>
      <c r="X45" s="24"/>
    </row>
    <row r="46" ht="14.25" customHeight="1">
      <c r="A46" s="299"/>
      <c r="B46" s="299"/>
      <c r="C46" s="299"/>
      <c r="D46" s="299"/>
      <c r="E46" s="299"/>
      <c r="F46" s="299"/>
      <c r="G46" s="299"/>
      <c r="H46" s="299"/>
      <c r="I46" s="299"/>
      <c r="J46" s="299"/>
      <c r="K46" s="299"/>
      <c r="L46" s="299"/>
      <c r="M46" s="299"/>
      <c r="N46" s="299"/>
      <c r="O46" s="299"/>
      <c r="P46" s="299"/>
      <c r="Q46" s="299"/>
      <c r="R46" s="299"/>
      <c r="S46" s="299"/>
      <c r="T46" s="299"/>
      <c r="U46" s="299"/>
      <c r="V46" s="299"/>
      <c r="W46" s="23"/>
      <c r="X46" s="24"/>
    </row>
    <row r="47" ht="14.25" customHeight="1">
      <c r="A47" s="299"/>
      <c r="B47" s="299"/>
      <c r="C47" s="299"/>
      <c r="D47" s="299"/>
      <c r="E47" s="299"/>
      <c r="F47" s="299"/>
      <c r="G47" s="299"/>
      <c r="H47" s="299"/>
      <c r="I47" s="299"/>
      <c r="J47" s="299"/>
      <c r="K47" s="299"/>
      <c r="L47" s="299"/>
      <c r="M47" s="299"/>
      <c r="N47" s="299"/>
      <c r="O47" s="299"/>
      <c r="P47" s="299"/>
      <c r="Q47" s="299"/>
      <c r="R47" s="299"/>
      <c r="S47" s="299"/>
      <c r="T47" s="299"/>
      <c r="U47" s="299"/>
      <c r="V47" s="299"/>
      <c r="W47" s="23"/>
      <c r="X47" s="24"/>
    </row>
    <row r="48" ht="14.25" customHeight="1">
      <c r="A48" s="299"/>
      <c r="B48" s="299"/>
      <c r="C48" s="299"/>
      <c r="D48" s="299"/>
      <c r="E48" s="299"/>
      <c r="F48" s="299"/>
      <c r="G48" s="299"/>
      <c r="H48" s="299"/>
      <c r="I48" s="299"/>
      <c r="J48" s="299"/>
      <c r="K48" s="299"/>
      <c r="L48" s="299"/>
      <c r="M48" s="299"/>
      <c r="N48" s="299"/>
      <c r="O48" s="299"/>
      <c r="P48" s="299"/>
      <c r="Q48" s="299"/>
      <c r="R48" s="299"/>
      <c r="S48" s="299"/>
      <c r="T48" s="299"/>
      <c r="U48" s="299"/>
      <c r="V48" s="299"/>
      <c r="W48" s="23"/>
      <c r="X48" s="24"/>
    </row>
    <row r="49" ht="18.75" customHeight="1">
      <c r="A49" s="299"/>
      <c r="B49" s="299"/>
      <c r="C49" s="299"/>
      <c r="D49" s="299"/>
      <c r="E49" s="299"/>
      <c r="F49" s="299"/>
      <c r="G49" s="299"/>
      <c r="H49" s="299"/>
      <c r="I49" s="299"/>
      <c r="J49" s="299"/>
      <c r="K49" s="299"/>
      <c r="L49" s="299"/>
      <c r="M49" s="299"/>
      <c r="N49" s="299"/>
      <c r="O49" s="299"/>
      <c r="P49" s="299"/>
      <c r="Q49" s="299"/>
      <c r="R49" s="299"/>
      <c r="S49" s="299"/>
      <c r="T49" s="299"/>
      <c r="U49" s="299"/>
      <c r="V49" s="299"/>
      <c r="W49" s="23"/>
      <c r="X49" s="24"/>
    </row>
    <row r="50" ht="18.75" customHeight="1">
      <c r="A50" s="299"/>
      <c r="B50" s="299"/>
      <c r="C50" s="299"/>
      <c r="D50" s="299"/>
      <c r="E50" s="299"/>
      <c r="F50" s="299"/>
      <c r="G50" s="299"/>
      <c r="H50" s="299"/>
      <c r="I50" s="299"/>
      <c r="J50" s="299"/>
      <c r="K50" s="299"/>
      <c r="L50" s="299"/>
      <c r="M50" s="299"/>
      <c r="N50" s="299"/>
      <c r="O50" s="299"/>
      <c r="P50" s="299"/>
      <c r="Q50" s="299"/>
      <c r="R50" s="299"/>
      <c r="S50" s="299"/>
      <c r="T50" s="299"/>
      <c r="U50" s="299"/>
      <c r="V50" s="299"/>
      <c r="W50" s="23"/>
      <c r="X50" s="24"/>
    </row>
    <row r="51" ht="18.75" customHeight="1">
      <c r="A51" s="299"/>
      <c r="B51" s="299"/>
      <c r="C51" s="299"/>
      <c r="D51" s="299"/>
      <c r="E51" s="299"/>
      <c r="F51" s="299"/>
      <c r="G51" s="299"/>
      <c r="H51" s="299"/>
      <c r="I51" s="299"/>
      <c r="J51" s="299"/>
      <c r="K51" s="299"/>
      <c r="L51" s="299"/>
      <c r="M51" s="299"/>
      <c r="N51" s="299"/>
      <c r="O51" s="299"/>
      <c r="P51" s="299"/>
      <c r="Q51" s="299"/>
      <c r="R51" s="299"/>
      <c r="S51" s="299"/>
      <c r="T51" s="299"/>
      <c r="U51" s="299"/>
      <c r="V51" s="299"/>
      <c r="W51" s="23"/>
      <c r="X51" s="24"/>
    </row>
    <row r="52" ht="18.75" customHeight="1">
      <c r="A52" s="299"/>
      <c r="B52" s="299"/>
      <c r="C52" s="299"/>
      <c r="D52" s="299"/>
      <c r="E52" s="299"/>
      <c r="F52" s="299"/>
      <c r="G52" s="299"/>
      <c r="H52" s="299"/>
      <c r="I52" s="299"/>
      <c r="J52" s="299"/>
      <c r="K52" s="299"/>
      <c r="L52" s="299"/>
      <c r="M52" s="299"/>
      <c r="N52" s="299"/>
      <c r="O52" s="299"/>
      <c r="P52" s="299"/>
      <c r="Q52" s="299"/>
      <c r="R52" s="299"/>
      <c r="S52" s="299"/>
      <c r="T52" s="299"/>
      <c r="U52" s="299"/>
      <c r="V52" s="299"/>
      <c r="W52" s="23"/>
      <c r="X52" s="24"/>
    </row>
    <row r="53" ht="34.5" customHeight="1">
      <c r="A53" s="299"/>
      <c r="B53" s="299"/>
      <c r="C53" s="299"/>
      <c r="D53" s="299"/>
      <c r="E53" s="299"/>
      <c r="F53" s="299"/>
      <c r="G53" s="299"/>
      <c r="H53" s="299"/>
      <c r="I53" s="299"/>
      <c r="J53" s="299"/>
      <c r="K53" s="299"/>
      <c r="L53" s="299"/>
      <c r="M53" s="299"/>
      <c r="N53" s="299"/>
      <c r="O53" s="299"/>
      <c r="P53" s="299"/>
      <c r="Q53" s="299"/>
      <c r="R53" s="299"/>
      <c r="S53" s="299"/>
      <c r="T53" s="299"/>
      <c r="U53" s="299"/>
      <c r="V53" s="299"/>
      <c r="W53" s="23"/>
      <c r="X53" s="24"/>
    </row>
    <row r="54" ht="14.25" customHeight="1">
      <c r="A54" s="299"/>
      <c r="B54" s="299"/>
      <c r="C54" s="299"/>
      <c r="D54" s="299"/>
      <c r="E54" s="299"/>
      <c r="F54" s="299"/>
      <c r="G54" s="299"/>
      <c r="H54" s="299"/>
      <c r="I54" s="299"/>
      <c r="J54" s="299"/>
      <c r="K54" s="299"/>
      <c r="L54" s="299"/>
      <c r="M54" s="299"/>
      <c r="N54" s="299"/>
      <c r="O54" s="299"/>
      <c r="P54" s="299"/>
      <c r="Q54" s="299"/>
      <c r="R54" s="299"/>
      <c r="S54" s="299"/>
      <c r="T54" s="299"/>
      <c r="U54" s="299"/>
      <c r="V54" s="299"/>
      <c r="W54" s="23"/>
      <c r="X54" s="24"/>
    </row>
    <row r="55" ht="14.25" customHeight="1">
      <c r="A55" s="299"/>
      <c r="B55" s="299"/>
      <c r="C55" s="299"/>
      <c r="D55" s="299"/>
      <c r="E55" s="299"/>
      <c r="F55" s="299"/>
      <c r="G55" s="299"/>
      <c r="H55" s="299"/>
      <c r="I55" s="299"/>
      <c r="J55" s="299"/>
      <c r="K55" s="299"/>
      <c r="L55" s="299"/>
      <c r="M55" s="299"/>
      <c r="N55" s="299"/>
      <c r="O55" s="299"/>
      <c r="P55" s="299"/>
      <c r="Q55" s="299"/>
      <c r="R55" s="299"/>
      <c r="S55" s="299"/>
      <c r="T55" s="299"/>
      <c r="U55" s="299"/>
      <c r="V55" s="299"/>
      <c r="W55" s="23"/>
      <c r="X55" s="24"/>
    </row>
    <row r="56" ht="14.25" customHeight="1">
      <c r="A56" s="299"/>
      <c r="B56" s="299"/>
      <c r="C56" s="299"/>
      <c r="D56" s="299"/>
      <c r="E56" s="299"/>
      <c r="F56" s="299"/>
      <c r="G56" s="299"/>
      <c r="H56" s="299"/>
      <c r="I56" s="299"/>
      <c r="J56" s="299"/>
      <c r="K56" s="299"/>
      <c r="L56" s="299"/>
      <c r="M56" s="299"/>
      <c r="N56" s="299"/>
      <c r="O56" s="299"/>
      <c r="P56" s="299"/>
      <c r="Q56" s="299"/>
      <c r="R56" s="299"/>
      <c r="S56" s="299"/>
      <c r="T56" s="299"/>
      <c r="U56" s="299"/>
      <c r="V56" s="299"/>
      <c r="W56" s="23"/>
      <c r="X56" s="24"/>
    </row>
    <row r="57" ht="14.25" customHeight="1">
      <c r="A57" s="299"/>
      <c r="B57" s="299"/>
      <c r="C57" s="299"/>
      <c r="D57" s="299"/>
      <c r="E57" s="299"/>
      <c r="F57" s="299"/>
      <c r="G57" s="299"/>
      <c r="H57" s="299"/>
      <c r="I57" s="299"/>
      <c r="J57" s="299"/>
      <c r="K57" s="299"/>
      <c r="L57" s="299"/>
      <c r="M57" s="299"/>
      <c r="N57" s="299"/>
      <c r="O57" s="299"/>
      <c r="P57" s="299"/>
      <c r="Q57" s="299"/>
      <c r="R57" s="299"/>
      <c r="S57" s="299"/>
      <c r="T57" s="299"/>
      <c r="U57" s="299"/>
      <c r="V57" s="299"/>
      <c r="W57" s="23"/>
      <c r="X57" s="24"/>
    </row>
    <row r="58" ht="14.25" customHeight="1">
      <c r="A58" s="299"/>
      <c r="B58" s="299"/>
      <c r="C58" s="299"/>
      <c r="D58" s="299"/>
      <c r="E58" s="299"/>
      <c r="F58" s="299"/>
      <c r="G58" s="299"/>
      <c r="H58" s="299"/>
      <c r="I58" s="299"/>
      <c r="J58" s="299"/>
      <c r="K58" s="299"/>
      <c r="L58" s="299"/>
      <c r="M58" s="299"/>
      <c r="N58" s="299"/>
      <c r="O58" s="299"/>
      <c r="P58" s="299"/>
      <c r="Q58" s="299"/>
      <c r="R58" s="299"/>
      <c r="S58" s="299"/>
      <c r="T58" s="299"/>
      <c r="U58" s="299"/>
      <c r="V58" s="299"/>
      <c r="W58" s="23"/>
      <c r="X58" s="24"/>
    </row>
    <row r="59" ht="18.0" customHeight="1">
      <c r="A59" s="299"/>
      <c r="B59" s="299"/>
      <c r="C59" s="299"/>
      <c r="D59" s="299"/>
      <c r="E59" s="299"/>
      <c r="F59" s="299"/>
      <c r="G59" s="299"/>
      <c r="H59" s="299"/>
      <c r="I59" s="299"/>
      <c r="J59" s="299"/>
      <c r="K59" s="299"/>
      <c r="L59" s="299"/>
      <c r="M59" s="299"/>
      <c r="N59" s="299"/>
      <c r="O59" s="299"/>
      <c r="P59" s="299"/>
      <c r="Q59" s="299"/>
      <c r="R59" s="299"/>
      <c r="S59" s="299"/>
      <c r="T59" s="299"/>
      <c r="U59" s="299"/>
      <c r="V59" s="299"/>
      <c r="W59" s="23"/>
      <c r="X59" s="24"/>
    </row>
    <row r="60" ht="18.0" customHeight="1">
      <c r="A60" s="299"/>
      <c r="B60" s="299"/>
      <c r="C60" s="299"/>
      <c r="D60" s="299"/>
      <c r="E60" s="299"/>
      <c r="F60" s="299"/>
      <c r="G60" s="299"/>
      <c r="H60" s="299"/>
      <c r="I60" s="299"/>
      <c r="J60" s="299"/>
      <c r="K60" s="299"/>
      <c r="L60" s="299"/>
      <c r="M60" s="299"/>
      <c r="N60" s="299"/>
      <c r="O60" s="299"/>
      <c r="P60" s="299"/>
      <c r="Q60" s="299"/>
      <c r="R60" s="299"/>
      <c r="S60" s="299"/>
      <c r="T60" s="299"/>
      <c r="U60" s="299"/>
      <c r="V60" s="299"/>
      <c r="W60" s="23"/>
      <c r="X60" s="24"/>
    </row>
    <row r="61" ht="18.0" customHeight="1">
      <c r="A61" s="299"/>
      <c r="B61" s="299"/>
      <c r="C61" s="299"/>
      <c r="D61" s="299"/>
      <c r="E61" s="299"/>
      <c r="F61" s="299"/>
      <c r="G61" s="299"/>
      <c r="H61" s="299"/>
      <c r="I61" s="299"/>
      <c r="J61" s="299"/>
      <c r="K61" s="299"/>
      <c r="L61" s="299"/>
      <c r="M61" s="299"/>
      <c r="N61" s="299"/>
      <c r="O61" s="299"/>
      <c r="P61" s="299"/>
      <c r="Q61" s="299"/>
      <c r="R61" s="299"/>
      <c r="S61" s="299"/>
      <c r="T61" s="299"/>
      <c r="U61" s="299"/>
      <c r="V61" s="299"/>
      <c r="W61" s="23"/>
      <c r="X61" s="24"/>
    </row>
    <row r="62" ht="18.0" customHeight="1">
      <c r="A62" s="299"/>
      <c r="B62" s="299"/>
      <c r="C62" s="299"/>
      <c r="D62" s="299"/>
      <c r="E62" s="299"/>
      <c r="F62" s="299"/>
      <c r="G62" s="299"/>
      <c r="H62" s="299"/>
      <c r="I62" s="299"/>
      <c r="J62" s="299"/>
      <c r="K62" s="299"/>
      <c r="L62" s="299"/>
      <c r="M62" s="299"/>
      <c r="N62" s="299"/>
      <c r="O62" s="299"/>
      <c r="P62" s="299"/>
      <c r="Q62" s="299"/>
      <c r="R62" s="299"/>
      <c r="S62" s="299"/>
      <c r="T62" s="299"/>
      <c r="U62" s="299"/>
      <c r="V62" s="299"/>
      <c r="W62" s="23"/>
      <c r="X62" s="24"/>
    </row>
    <row r="63" ht="18.75" customHeight="1">
      <c r="A63" s="299"/>
      <c r="B63" s="299"/>
      <c r="C63" s="299"/>
      <c r="D63" s="299"/>
      <c r="E63" s="299"/>
      <c r="F63" s="299"/>
      <c r="G63" s="299"/>
      <c r="H63" s="299"/>
      <c r="I63" s="299"/>
      <c r="J63" s="299"/>
      <c r="K63" s="299"/>
      <c r="L63" s="299"/>
      <c r="M63" s="299"/>
      <c r="N63" s="299"/>
      <c r="O63" s="299"/>
      <c r="P63" s="299"/>
      <c r="Q63" s="299"/>
      <c r="R63" s="299"/>
      <c r="S63" s="299"/>
      <c r="T63" s="299"/>
      <c r="U63" s="299"/>
      <c r="V63" s="299"/>
      <c r="W63" s="23"/>
      <c r="X63" s="24"/>
    </row>
    <row r="64" ht="34.5" customHeight="1">
      <c r="A64" s="299"/>
      <c r="B64" s="299"/>
      <c r="C64" s="299"/>
      <c r="D64" s="299"/>
      <c r="E64" s="299"/>
      <c r="F64" s="299"/>
      <c r="G64" s="299"/>
      <c r="H64" s="299"/>
      <c r="I64" s="299"/>
      <c r="J64" s="299"/>
      <c r="K64" s="299"/>
      <c r="L64" s="299"/>
      <c r="M64" s="299"/>
      <c r="N64" s="299"/>
      <c r="O64" s="299"/>
      <c r="P64" s="299"/>
      <c r="Q64" s="299"/>
      <c r="R64" s="299"/>
      <c r="S64" s="299"/>
      <c r="T64" s="299"/>
      <c r="U64" s="299"/>
      <c r="V64" s="299"/>
      <c r="W64" s="23"/>
      <c r="X64" s="24"/>
    </row>
    <row r="65" ht="14.25" customHeight="1">
      <c r="A65" s="299"/>
      <c r="B65" s="299"/>
      <c r="C65" s="299"/>
      <c r="D65" s="299"/>
      <c r="E65" s="299"/>
      <c r="F65" s="299"/>
      <c r="G65" s="299"/>
      <c r="H65" s="299"/>
      <c r="I65" s="299"/>
      <c r="J65" s="299"/>
      <c r="K65" s="299"/>
      <c r="L65" s="299"/>
      <c r="M65" s="299"/>
      <c r="N65" s="299"/>
      <c r="O65" s="299"/>
      <c r="P65" s="299"/>
      <c r="Q65" s="299"/>
      <c r="R65" s="299"/>
      <c r="S65" s="299"/>
      <c r="T65" s="299"/>
      <c r="U65" s="299"/>
      <c r="V65" s="299"/>
      <c r="W65" s="23"/>
      <c r="X65" s="24"/>
    </row>
    <row r="66" ht="14.25" customHeight="1">
      <c r="A66" s="299"/>
      <c r="B66" s="299"/>
      <c r="C66" s="299"/>
      <c r="D66" s="299"/>
      <c r="E66" s="299"/>
      <c r="F66" s="299"/>
      <c r="G66" s="299"/>
      <c r="H66" s="299"/>
      <c r="I66" s="299"/>
      <c r="J66" s="299"/>
      <c r="K66" s="299"/>
      <c r="L66" s="299"/>
      <c r="M66" s="299"/>
      <c r="N66" s="299"/>
      <c r="O66" s="299"/>
      <c r="P66" s="299"/>
      <c r="Q66" s="299"/>
      <c r="R66" s="299"/>
      <c r="S66" s="299"/>
      <c r="T66" s="299"/>
      <c r="U66" s="299"/>
      <c r="V66" s="299"/>
      <c r="W66" s="23"/>
      <c r="X66" s="24"/>
    </row>
    <row r="67" ht="14.25" customHeight="1">
      <c r="A67" s="299"/>
      <c r="B67" s="299"/>
      <c r="C67" s="299"/>
      <c r="D67" s="299"/>
      <c r="E67" s="299"/>
      <c r="F67" s="299"/>
      <c r="G67" s="299"/>
      <c r="H67" s="299"/>
      <c r="I67" s="299"/>
      <c r="J67" s="299"/>
      <c r="K67" s="299"/>
      <c r="L67" s="299"/>
      <c r="M67" s="299"/>
      <c r="N67" s="299"/>
      <c r="O67" s="299"/>
      <c r="P67" s="299"/>
      <c r="Q67" s="299"/>
      <c r="R67" s="299"/>
      <c r="S67" s="299"/>
      <c r="T67" s="299"/>
      <c r="U67" s="299"/>
      <c r="V67" s="299"/>
      <c r="W67" s="23"/>
      <c r="X67" s="24"/>
    </row>
    <row r="68" ht="14.25" customHeight="1">
      <c r="A68" s="299"/>
      <c r="B68" s="299"/>
      <c r="C68" s="299"/>
      <c r="D68" s="299"/>
      <c r="E68" s="299"/>
      <c r="F68" s="299"/>
      <c r="G68" s="299"/>
      <c r="H68" s="299"/>
      <c r="I68" s="299"/>
      <c r="J68" s="299"/>
      <c r="K68" s="299"/>
      <c r="L68" s="299"/>
      <c r="M68" s="299"/>
      <c r="N68" s="299"/>
      <c r="O68" s="299"/>
      <c r="P68" s="299"/>
      <c r="Q68" s="299"/>
      <c r="R68" s="299"/>
      <c r="S68" s="299"/>
      <c r="T68" s="299"/>
      <c r="U68" s="299"/>
      <c r="V68" s="299"/>
      <c r="W68" s="23"/>
      <c r="X68" s="24"/>
    </row>
    <row r="69" ht="14.25" customHeight="1">
      <c r="A69" s="299"/>
      <c r="B69" s="299"/>
      <c r="C69" s="299"/>
      <c r="D69" s="299"/>
      <c r="E69" s="299"/>
      <c r="F69" s="299"/>
      <c r="G69" s="299"/>
      <c r="H69" s="299"/>
      <c r="I69" s="299"/>
      <c r="J69" s="299"/>
      <c r="K69" s="299"/>
      <c r="L69" s="299"/>
      <c r="M69" s="299"/>
      <c r="N69" s="299"/>
      <c r="O69" s="299"/>
      <c r="P69" s="299"/>
      <c r="Q69" s="299"/>
      <c r="R69" s="299"/>
      <c r="S69" s="299"/>
      <c r="T69" s="299"/>
      <c r="U69" s="299"/>
      <c r="V69" s="299"/>
      <c r="W69" s="23"/>
      <c r="X69" s="24"/>
    </row>
    <row r="70" ht="18.0" customHeight="1">
      <c r="A70" s="299"/>
      <c r="B70" s="299"/>
      <c r="C70" s="299"/>
      <c r="D70" s="299"/>
      <c r="E70" s="299"/>
      <c r="F70" s="299"/>
      <c r="G70" s="299"/>
      <c r="H70" s="299"/>
      <c r="I70" s="299"/>
      <c r="J70" s="299"/>
      <c r="K70" s="299"/>
      <c r="L70" s="299"/>
      <c r="M70" s="299"/>
      <c r="N70" s="299"/>
      <c r="O70" s="299"/>
      <c r="P70" s="299"/>
      <c r="Q70" s="299"/>
      <c r="R70" s="299"/>
      <c r="S70" s="299"/>
      <c r="T70" s="299"/>
      <c r="U70" s="299"/>
      <c r="V70" s="299"/>
      <c r="W70" s="23"/>
      <c r="X70" s="24"/>
    </row>
    <row r="71" ht="18.0" customHeight="1">
      <c r="A71" s="299"/>
      <c r="B71" s="299"/>
      <c r="C71" s="299"/>
      <c r="D71" s="299"/>
      <c r="E71" s="299"/>
      <c r="F71" s="299"/>
      <c r="G71" s="299"/>
      <c r="H71" s="299"/>
      <c r="I71" s="299"/>
      <c r="J71" s="299"/>
      <c r="K71" s="299"/>
      <c r="L71" s="299"/>
      <c r="M71" s="299"/>
      <c r="N71" s="299"/>
      <c r="O71" s="299"/>
      <c r="P71" s="299"/>
      <c r="Q71" s="299"/>
      <c r="R71" s="299"/>
      <c r="S71" s="299"/>
      <c r="T71" s="299"/>
      <c r="U71" s="299"/>
      <c r="V71" s="299"/>
      <c r="W71" s="23"/>
      <c r="X71" s="24"/>
    </row>
    <row r="72" ht="18.0" customHeight="1">
      <c r="A72" s="299"/>
      <c r="B72" s="299"/>
      <c r="C72" s="299"/>
      <c r="D72" s="299"/>
      <c r="E72" s="299"/>
      <c r="F72" s="299"/>
      <c r="G72" s="299"/>
      <c r="H72" s="299"/>
      <c r="I72" s="299"/>
      <c r="J72" s="299"/>
      <c r="K72" s="299"/>
      <c r="L72" s="299"/>
      <c r="M72" s="299"/>
      <c r="N72" s="299"/>
      <c r="O72" s="299"/>
      <c r="P72" s="299"/>
      <c r="Q72" s="299"/>
      <c r="R72" s="299"/>
      <c r="S72" s="299"/>
      <c r="T72" s="299"/>
      <c r="U72" s="299"/>
      <c r="V72" s="299"/>
      <c r="W72" s="23"/>
      <c r="X72" s="24"/>
    </row>
    <row r="73" ht="18.0" customHeight="1">
      <c r="A73" s="299"/>
      <c r="B73" s="299"/>
      <c r="C73" s="299"/>
      <c r="D73" s="299"/>
      <c r="E73" s="299"/>
      <c r="F73" s="299"/>
      <c r="G73" s="299"/>
      <c r="H73" s="299"/>
      <c r="I73" s="299"/>
      <c r="J73" s="299"/>
      <c r="K73" s="299"/>
      <c r="L73" s="299"/>
      <c r="M73" s="299"/>
      <c r="N73" s="299"/>
      <c r="O73" s="299"/>
      <c r="P73" s="299"/>
      <c r="Q73" s="299"/>
      <c r="R73" s="299"/>
      <c r="S73" s="299"/>
      <c r="T73" s="299"/>
      <c r="U73" s="299"/>
      <c r="V73" s="299"/>
      <c r="W73" s="23"/>
      <c r="X73" s="24"/>
    </row>
    <row r="74" ht="32.25" customHeight="1">
      <c r="A74" s="299"/>
      <c r="B74" s="299"/>
      <c r="C74" s="299"/>
      <c r="D74" s="299"/>
      <c r="E74" s="299"/>
      <c r="F74" s="299"/>
      <c r="G74" s="299"/>
      <c r="H74" s="299"/>
      <c r="I74" s="299"/>
      <c r="J74" s="299"/>
      <c r="K74" s="299"/>
      <c r="L74" s="299"/>
      <c r="M74" s="299"/>
      <c r="N74" s="299"/>
      <c r="O74" s="299"/>
      <c r="P74" s="299"/>
      <c r="Q74" s="299"/>
      <c r="R74" s="299"/>
      <c r="S74" s="299"/>
      <c r="T74" s="299"/>
      <c r="U74" s="299"/>
      <c r="V74" s="299"/>
      <c r="W74" s="23"/>
      <c r="X74" s="24"/>
    </row>
    <row r="75" ht="14.25" customHeight="1">
      <c r="A75" s="299"/>
      <c r="B75" s="299"/>
      <c r="C75" s="299"/>
      <c r="D75" s="299"/>
      <c r="E75" s="299"/>
      <c r="F75" s="299"/>
      <c r="G75" s="299"/>
      <c r="H75" s="299"/>
      <c r="I75" s="299"/>
      <c r="J75" s="299"/>
      <c r="K75" s="299"/>
      <c r="L75" s="299"/>
      <c r="M75" s="299"/>
      <c r="N75" s="299"/>
      <c r="O75" s="299"/>
      <c r="P75" s="299"/>
      <c r="Q75" s="299"/>
      <c r="R75" s="299"/>
      <c r="S75" s="299"/>
      <c r="T75" s="299"/>
      <c r="U75" s="299"/>
      <c r="V75" s="299"/>
      <c r="W75" s="23"/>
      <c r="X75" s="24"/>
    </row>
    <row r="76" ht="14.25" customHeight="1">
      <c r="A76" s="299"/>
      <c r="B76" s="299"/>
      <c r="C76" s="299"/>
      <c r="D76" s="299"/>
      <c r="E76" s="299"/>
      <c r="F76" s="299"/>
      <c r="G76" s="299"/>
      <c r="H76" s="299"/>
      <c r="I76" s="299"/>
      <c r="J76" s="299"/>
      <c r="K76" s="299"/>
      <c r="L76" s="299"/>
      <c r="M76" s="299"/>
      <c r="N76" s="299"/>
      <c r="O76" s="299"/>
      <c r="P76" s="299"/>
      <c r="Q76" s="299"/>
      <c r="R76" s="299"/>
      <c r="S76" s="299"/>
      <c r="T76" s="299"/>
      <c r="U76" s="299"/>
      <c r="V76" s="299"/>
      <c r="W76" s="23"/>
      <c r="X76" s="24"/>
    </row>
    <row r="77" ht="14.25" customHeight="1">
      <c r="A77" s="299"/>
      <c r="B77" s="299"/>
      <c r="C77" s="299"/>
      <c r="D77" s="299"/>
      <c r="E77" s="299"/>
      <c r="F77" s="299"/>
      <c r="G77" s="299"/>
      <c r="H77" s="299"/>
      <c r="I77" s="299"/>
      <c r="J77" s="299"/>
      <c r="K77" s="299"/>
      <c r="L77" s="299"/>
      <c r="M77" s="299"/>
      <c r="N77" s="299"/>
      <c r="O77" s="299"/>
      <c r="P77" s="299"/>
      <c r="Q77" s="299"/>
      <c r="R77" s="299"/>
      <c r="S77" s="299"/>
      <c r="T77" s="299"/>
      <c r="U77" s="299"/>
      <c r="V77" s="299"/>
      <c r="W77" s="23"/>
      <c r="X77" s="24"/>
    </row>
    <row r="78" ht="14.25" customHeight="1">
      <c r="A78" s="299"/>
      <c r="B78" s="299"/>
      <c r="C78" s="299"/>
      <c r="D78" s="299"/>
      <c r="E78" s="299"/>
      <c r="F78" s="299"/>
      <c r="G78" s="299"/>
      <c r="H78" s="299"/>
      <c r="I78" s="299"/>
      <c r="J78" s="299"/>
      <c r="K78" s="299"/>
      <c r="L78" s="299"/>
      <c r="M78" s="299"/>
      <c r="N78" s="299"/>
      <c r="O78" s="299"/>
      <c r="P78" s="299"/>
      <c r="Q78" s="299"/>
      <c r="R78" s="299"/>
      <c r="S78" s="299"/>
      <c r="T78" s="299"/>
      <c r="U78" s="299"/>
      <c r="V78" s="299"/>
      <c r="W78" s="23"/>
      <c r="X78" s="24"/>
    </row>
    <row r="79" ht="14.25" customHeight="1">
      <c r="A79" s="299"/>
      <c r="B79" s="299"/>
      <c r="C79" s="299"/>
      <c r="D79" s="299"/>
      <c r="E79" s="299"/>
      <c r="F79" s="299"/>
      <c r="G79" s="299"/>
      <c r="H79" s="299"/>
      <c r="I79" s="299"/>
      <c r="J79" s="299"/>
      <c r="K79" s="299"/>
      <c r="L79" s="299"/>
      <c r="M79" s="299"/>
      <c r="N79" s="299"/>
      <c r="O79" s="299"/>
      <c r="P79" s="299"/>
      <c r="Q79" s="299"/>
      <c r="R79" s="299"/>
      <c r="S79" s="299"/>
      <c r="T79" s="299"/>
      <c r="U79" s="299"/>
      <c r="V79" s="299"/>
      <c r="W79" s="23"/>
      <c r="X79" s="24"/>
    </row>
    <row r="80" ht="18.75" customHeight="1">
      <c r="A80" s="299"/>
      <c r="B80" s="299"/>
      <c r="C80" s="299"/>
      <c r="D80" s="299"/>
      <c r="E80" s="299"/>
      <c r="F80" s="299"/>
      <c r="G80" s="299"/>
      <c r="H80" s="299"/>
      <c r="I80" s="299"/>
      <c r="J80" s="299"/>
      <c r="K80" s="299"/>
      <c r="L80" s="299"/>
      <c r="M80" s="299"/>
      <c r="N80" s="299"/>
      <c r="O80" s="299"/>
      <c r="P80" s="299"/>
      <c r="Q80" s="299"/>
      <c r="R80" s="299"/>
      <c r="S80" s="299"/>
      <c r="T80" s="299"/>
      <c r="U80" s="299"/>
      <c r="V80" s="299"/>
      <c r="W80" s="23"/>
      <c r="X80" s="24"/>
    </row>
    <row r="81" ht="14.25" customHeight="1">
      <c r="A81" s="299"/>
      <c r="B81" s="299"/>
      <c r="C81" s="299"/>
      <c r="D81" s="299"/>
      <c r="E81" s="299"/>
      <c r="F81" s="299"/>
      <c r="G81" s="299"/>
      <c r="H81" s="299"/>
      <c r="I81" s="299"/>
      <c r="J81" s="299"/>
      <c r="K81" s="299"/>
      <c r="L81" s="299"/>
      <c r="M81" s="299"/>
      <c r="N81" s="299"/>
      <c r="O81" s="299"/>
      <c r="P81" s="299"/>
      <c r="Q81" s="299"/>
      <c r="R81" s="299"/>
      <c r="S81" s="299"/>
      <c r="T81" s="299"/>
      <c r="U81" s="299"/>
      <c r="V81" s="299"/>
      <c r="W81" s="23"/>
      <c r="X81" s="24"/>
    </row>
    <row r="82" ht="21.0" customHeight="1">
      <c r="A82" s="299"/>
      <c r="B82" s="299"/>
      <c r="C82" s="299"/>
      <c r="D82" s="299"/>
      <c r="E82" s="299"/>
      <c r="F82" s="299"/>
      <c r="G82" s="299"/>
      <c r="H82" s="299"/>
      <c r="I82" s="299"/>
      <c r="J82" s="299"/>
      <c r="K82" s="299"/>
      <c r="L82" s="299"/>
      <c r="M82" s="299"/>
      <c r="N82" s="299"/>
      <c r="O82" s="299"/>
      <c r="P82" s="299"/>
      <c r="Q82" s="299"/>
      <c r="R82" s="299"/>
      <c r="S82" s="299"/>
      <c r="T82" s="299"/>
      <c r="U82" s="299"/>
      <c r="V82" s="299"/>
      <c r="W82" s="23"/>
      <c r="X82" s="24"/>
    </row>
    <row r="83" ht="18.75" customHeight="1">
      <c r="A83" s="299"/>
      <c r="B83" s="299"/>
      <c r="C83" s="299"/>
      <c r="D83" s="299"/>
      <c r="E83" s="299"/>
      <c r="F83" s="299"/>
      <c r="G83" s="299"/>
      <c r="H83" s="299"/>
      <c r="I83" s="299"/>
      <c r="J83" s="299"/>
      <c r="K83" s="299"/>
      <c r="L83" s="299"/>
      <c r="M83" s="299"/>
      <c r="N83" s="299"/>
      <c r="O83" s="299"/>
      <c r="P83" s="299"/>
      <c r="Q83" s="299"/>
      <c r="R83" s="299"/>
      <c r="S83" s="299"/>
      <c r="T83" s="299"/>
      <c r="U83" s="299"/>
      <c r="V83" s="299"/>
      <c r="W83" s="23"/>
      <c r="X83" s="24"/>
    </row>
    <row r="84" ht="35.25" customHeight="1">
      <c r="A84" s="299"/>
      <c r="B84" s="299"/>
      <c r="C84" s="299"/>
      <c r="D84" s="299"/>
      <c r="E84" s="299"/>
      <c r="F84" s="299"/>
      <c r="G84" s="299"/>
      <c r="H84" s="299"/>
      <c r="I84" s="299"/>
      <c r="J84" s="299"/>
      <c r="K84" s="299"/>
      <c r="L84" s="299"/>
      <c r="M84" s="299"/>
      <c r="N84" s="299"/>
      <c r="O84" s="299"/>
      <c r="P84" s="299"/>
      <c r="Q84" s="299"/>
      <c r="R84" s="299"/>
      <c r="S84" s="299"/>
      <c r="T84" s="299"/>
      <c r="U84" s="299"/>
      <c r="V84" s="299"/>
      <c r="W84" s="23"/>
      <c r="X84" s="24"/>
    </row>
    <row r="85" ht="17.25" customHeight="1">
      <c r="A85" s="299"/>
      <c r="B85" s="299"/>
      <c r="C85" s="299"/>
      <c r="D85" s="299"/>
      <c r="E85" s="299"/>
      <c r="F85" s="299"/>
      <c r="G85" s="299"/>
      <c r="H85" s="299"/>
      <c r="I85" s="299"/>
      <c r="J85" s="299"/>
      <c r="K85" s="299"/>
      <c r="L85" s="299"/>
      <c r="M85" s="299"/>
      <c r="N85" s="299"/>
      <c r="O85" s="299"/>
      <c r="P85" s="299"/>
      <c r="Q85" s="299"/>
      <c r="R85" s="299"/>
      <c r="S85" s="299"/>
      <c r="T85" s="299"/>
      <c r="U85" s="299"/>
      <c r="V85" s="299"/>
      <c r="W85" s="23"/>
      <c r="X85" s="24"/>
    </row>
    <row r="86" ht="17.25" customHeight="1">
      <c r="A86" s="299"/>
      <c r="B86" s="299"/>
      <c r="C86" s="299"/>
      <c r="D86" s="299"/>
      <c r="E86" s="299"/>
      <c r="F86" s="299"/>
      <c r="G86" s="299"/>
      <c r="H86" s="299"/>
      <c r="I86" s="299"/>
      <c r="J86" s="299"/>
      <c r="K86" s="299"/>
      <c r="L86" s="299"/>
      <c r="M86" s="299"/>
      <c r="N86" s="299"/>
      <c r="O86" s="299"/>
      <c r="P86" s="299"/>
      <c r="Q86" s="299"/>
      <c r="R86" s="299"/>
      <c r="S86" s="299"/>
      <c r="T86" s="299"/>
      <c r="U86" s="299"/>
      <c r="V86" s="299"/>
      <c r="W86" s="23"/>
      <c r="X86" s="24"/>
    </row>
    <row r="87" ht="17.25" customHeight="1">
      <c r="A87" s="299"/>
      <c r="B87" s="299"/>
      <c r="C87" s="299"/>
      <c r="D87" s="299"/>
      <c r="E87" s="299"/>
      <c r="F87" s="299"/>
      <c r="G87" s="299"/>
      <c r="H87" s="299"/>
      <c r="I87" s="299"/>
      <c r="J87" s="299"/>
      <c r="K87" s="299"/>
      <c r="L87" s="299"/>
      <c r="M87" s="299"/>
      <c r="N87" s="299"/>
      <c r="O87" s="299"/>
      <c r="P87" s="299"/>
      <c r="Q87" s="299"/>
      <c r="R87" s="299"/>
      <c r="S87" s="299"/>
      <c r="T87" s="299"/>
      <c r="U87" s="299"/>
      <c r="V87" s="299"/>
      <c r="W87" s="23"/>
      <c r="X87" s="24"/>
    </row>
    <row r="88" ht="17.25" customHeight="1">
      <c r="A88" s="299"/>
      <c r="B88" s="299"/>
      <c r="C88" s="299"/>
      <c r="D88" s="299"/>
      <c r="E88" s="299"/>
      <c r="F88" s="299"/>
      <c r="G88" s="299"/>
      <c r="H88" s="299"/>
      <c r="I88" s="299"/>
      <c r="J88" s="299"/>
      <c r="K88" s="299"/>
      <c r="L88" s="299"/>
      <c r="M88" s="299"/>
      <c r="N88" s="299"/>
      <c r="O88" s="299"/>
      <c r="P88" s="299"/>
      <c r="Q88" s="299"/>
      <c r="R88" s="299"/>
      <c r="S88" s="299"/>
      <c r="T88" s="299"/>
      <c r="U88" s="299"/>
      <c r="V88" s="299"/>
      <c r="W88" s="23"/>
      <c r="X88" s="24"/>
    </row>
    <row r="89" ht="14.25" customHeight="1">
      <c r="A89" s="299"/>
      <c r="B89" s="299"/>
      <c r="C89" s="299"/>
      <c r="D89" s="299"/>
      <c r="E89" s="299"/>
      <c r="F89" s="299"/>
      <c r="G89" s="299"/>
      <c r="H89" s="299"/>
      <c r="I89" s="299"/>
      <c r="J89" s="299"/>
      <c r="K89" s="299"/>
      <c r="L89" s="299"/>
      <c r="M89" s="299"/>
      <c r="N89" s="299"/>
      <c r="O89" s="299"/>
      <c r="P89" s="299"/>
      <c r="Q89" s="299"/>
      <c r="R89" s="299"/>
      <c r="S89" s="299"/>
      <c r="T89" s="299"/>
      <c r="U89" s="299"/>
      <c r="V89" s="299"/>
      <c r="W89" s="23"/>
      <c r="X89" s="24"/>
    </row>
    <row r="90" ht="18.0" customHeight="1">
      <c r="A90" s="299"/>
      <c r="B90" s="299"/>
      <c r="C90" s="299"/>
      <c r="D90" s="299"/>
      <c r="E90" s="299"/>
      <c r="F90" s="299"/>
      <c r="G90" s="299"/>
      <c r="H90" s="299"/>
      <c r="I90" s="299"/>
      <c r="J90" s="299"/>
      <c r="K90" s="299"/>
      <c r="L90" s="299"/>
      <c r="M90" s="299"/>
      <c r="N90" s="299"/>
      <c r="O90" s="299"/>
      <c r="P90" s="299"/>
      <c r="Q90" s="299"/>
      <c r="R90" s="299"/>
      <c r="S90" s="299"/>
      <c r="T90" s="299"/>
      <c r="U90" s="299"/>
      <c r="V90" s="299"/>
      <c r="W90" s="23"/>
      <c r="X90" s="24"/>
    </row>
    <row r="91" ht="14.25" customHeight="1">
      <c r="A91" s="299"/>
      <c r="B91" s="299"/>
      <c r="C91" s="299"/>
      <c r="D91" s="299"/>
      <c r="E91" s="299"/>
      <c r="F91" s="299"/>
      <c r="G91" s="299"/>
      <c r="H91" s="299"/>
      <c r="I91" s="299"/>
      <c r="J91" s="299"/>
      <c r="K91" s="299"/>
      <c r="L91" s="299"/>
      <c r="M91" s="299"/>
      <c r="N91" s="299"/>
      <c r="O91" s="299"/>
      <c r="P91" s="299"/>
      <c r="Q91" s="299"/>
      <c r="R91" s="299"/>
      <c r="S91" s="299"/>
      <c r="T91" s="299"/>
      <c r="U91" s="299"/>
      <c r="V91" s="299"/>
      <c r="W91" s="23"/>
      <c r="X91" s="24"/>
    </row>
    <row r="92" ht="20.25" customHeight="1">
      <c r="A92" s="299"/>
      <c r="B92" s="299"/>
      <c r="C92" s="299"/>
      <c r="D92" s="299"/>
      <c r="E92" s="299"/>
      <c r="F92" s="299"/>
      <c r="G92" s="299"/>
      <c r="H92" s="299"/>
      <c r="I92" s="299"/>
      <c r="J92" s="299"/>
      <c r="K92" s="299"/>
      <c r="L92" s="299"/>
      <c r="M92" s="299"/>
      <c r="N92" s="299"/>
      <c r="O92" s="299"/>
      <c r="P92" s="299"/>
      <c r="Q92" s="299"/>
      <c r="R92" s="299"/>
      <c r="S92" s="299"/>
      <c r="T92" s="299"/>
      <c r="U92" s="299"/>
      <c r="V92" s="299"/>
      <c r="W92" s="23"/>
      <c r="X92" s="24"/>
    </row>
    <row r="93" ht="18.0" customHeight="1">
      <c r="A93" s="299"/>
      <c r="B93" s="299"/>
      <c r="C93" s="299"/>
      <c r="D93" s="299"/>
      <c r="E93" s="299"/>
      <c r="F93" s="299"/>
      <c r="G93" s="299"/>
      <c r="H93" s="299"/>
      <c r="I93" s="299"/>
      <c r="J93" s="299"/>
      <c r="K93" s="299"/>
      <c r="L93" s="299"/>
      <c r="M93" s="299"/>
      <c r="N93" s="299"/>
      <c r="O93" s="299"/>
      <c r="P93" s="299"/>
      <c r="Q93" s="299"/>
      <c r="R93" s="299"/>
      <c r="S93" s="299"/>
      <c r="T93" s="299"/>
      <c r="U93" s="299"/>
      <c r="V93" s="299"/>
      <c r="W93" s="23"/>
      <c r="X93" s="24"/>
    </row>
    <row r="94" ht="34.5" customHeight="1">
      <c r="A94" s="299"/>
      <c r="B94" s="299"/>
      <c r="C94" s="299"/>
      <c r="D94" s="299"/>
      <c r="E94" s="299"/>
      <c r="F94" s="299"/>
      <c r="G94" s="299"/>
      <c r="H94" s="299"/>
      <c r="I94" s="299"/>
      <c r="J94" s="299"/>
      <c r="K94" s="299"/>
      <c r="L94" s="299"/>
      <c r="M94" s="299"/>
      <c r="N94" s="299"/>
      <c r="O94" s="299"/>
      <c r="P94" s="299"/>
      <c r="Q94" s="299"/>
      <c r="R94" s="299"/>
      <c r="S94" s="299"/>
      <c r="T94" s="299"/>
      <c r="U94" s="299"/>
      <c r="V94" s="299"/>
      <c r="W94" s="23"/>
      <c r="X94" s="24"/>
    </row>
    <row r="95" ht="14.25" customHeight="1">
      <c r="A95" s="299"/>
      <c r="B95" s="299"/>
      <c r="C95" s="299"/>
      <c r="D95" s="299"/>
      <c r="E95" s="299"/>
      <c r="F95" s="299"/>
      <c r="G95" s="299"/>
      <c r="H95" s="299"/>
      <c r="I95" s="299"/>
      <c r="J95" s="299"/>
      <c r="K95" s="299"/>
      <c r="L95" s="299"/>
      <c r="M95" s="299"/>
      <c r="N95" s="299"/>
      <c r="O95" s="299"/>
      <c r="P95" s="299"/>
      <c r="Q95" s="299"/>
      <c r="R95" s="299"/>
      <c r="S95" s="299"/>
      <c r="T95" s="299"/>
      <c r="U95" s="299"/>
      <c r="V95" s="299"/>
      <c r="W95" s="23"/>
      <c r="X95" s="24"/>
    </row>
    <row r="96" ht="14.25" customHeight="1">
      <c r="A96" s="299"/>
      <c r="B96" s="299"/>
      <c r="C96" s="299"/>
      <c r="D96" s="299"/>
      <c r="E96" s="299"/>
      <c r="F96" s="299"/>
      <c r="G96" s="299"/>
      <c r="H96" s="299"/>
      <c r="I96" s="299"/>
      <c r="J96" s="299"/>
      <c r="K96" s="299"/>
      <c r="L96" s="299"/>
      <c r="M96" s="299"/>
      <c r="N96" s="299"/>
      <c r="O96" s="299"/>
      <c r="P96" s="299"/>
      <c r="Q96" s="299"/>
      <c r="R96" s="299"/>
      <c r="S96" s="299"/>
      <c r="T96" s="299"/>
      <c r="U96" s="299"/>
      <c r="V96" s="299"/>
      <c r="W96" s="23"/>
      <c r="X96" s="24"/>
    </row>
    <row r="97" ht="14.25" customHeight="1">
      <c r="A97" s="299"/>
      <c r="B97" s="299"/>
      <c r="C97" s="299"/>
      <c r="D97" s="299"/>
      <c r="E97" s="299"/>
      <c r="F97" s="299"/>
      <c r="G97" s="299"/>
      <c r="H97" s="299"/>
      <c r="I97" s="299"/>
      <c r="J97" s="299"/>
      <c r="K97" s="299"/>
      <c r="L97" s="299"/>
      <c r="M97" s="299"/>
      <c r="N97" s="299"/>
      <c r="O97" s="299"/>
      <c r="P97" s="299"/>
      <c r="Q97" s="299"/>
      <c r="R97" s="299"/>
      <c r="S97" s="299"/>
      <c r="T97" s="299"/>
      <c r="U97" s="299"/>
      <c r="V97" s="299"/>
      <c r="W97" s="23"/>
      <c r="X97" s="24"/>
    </row>
    <row r="98" ht="14.25" customHeight="1">
      <c r="A98" s="299"/>
      <c r="B98" s="299"/>
      <c r="C98" s="299"/>
      <c r="D98" s="299"/>
      <c r="E98" s="299"/>
      <c r="F98" s="299"/>
      <c r="G98" s="299"/>
      <c r="H98" s="299"/>
      <c r="I98" s="299"/>
      <c r="J98" s="299"/>
      <c r="K98" s="299"/>
      <c r="L98" s="299"/>
      <c r="M98" s="299"/>
      <c r="N98" s="299"/>
      <c r="O98" s="299"/>
      <c r="P98" s="299"/>
      <c r="Q98" s="299"/>
      <c r="R98" s="299"/>
      <c r="S98" s="299"/>
      <c r="T98" s="299"/>
      <c r="U98" s="299"/>
      <c r="V98" s="299"/>
      <c r="W98" s="23"/>
      <c r="X98" s="24"/>
    </row>
    <row r="99" ht="14.25" customHeight="1">
      <c r="A99" s="299"/>
      <c r="B99" s="299"/>
      <c r="C99" s="299"/>
      <c r="D99" s="299"/>
      <c r="E99" s="299"/>
      <c r="F99" s="299"/>
      <c r="G99" s="299"/>
      <c r="H99" s="299"/>
      <c r="I99" s="299"/>
      <c r="J99" s="299"/>
      <c r="K99" s="299"/>
      <c r="L99" s="299"/>
      <c r="M99" s="299"/>
      <c r="N99" s="299"/>
      <c r="O99" s="299"/>
      <c r="P99" s="299"/>
      <c r="Q99" s="299"/>
      <c r="R99" s="299"/>
      <c r="S99" s="299"/>
      <c r="T99" s="299"/>
      <c r="U99" s="299"/>
      <c r="V99" s="299"/>
      <c r="W99" s="23"/>
      <c r="X99" s="24"/>
    </row>
    <row r="100" ht="20.25" customHeight="1">
      <c r="A100" s="299"/>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3"/>
      <c r="X100" s="24"/>
    </row>
    <row r="101" ht="14.25" customHeight="1">
      <c r="A101" s="299"/>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3"/>
      <c r="X101" s="24"/>
    </row>
    <row r="102" ht="18.75" customHeight="1">
      <c r="A102" s="299"/>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3"/>
      <c r="X102" s="24"/>
    </row>
    <row r="103" ht="19.5" customHeight="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3"/>
      <c r="X103" s="24"/>
    </row>
    <row r="104" ht="34.5" customHeight="1">
      <c r="A104" s="299"/>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3"/>
      <c r="X104" s="24"/>
    </row>
    <row r="105" ht="14.25" customHeight="1">
      <c r="A105" s="299"/>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3"/>
      <c r="X105" s="24"/>
    </row>
    <row r="106" ht="14.25" customHeight="1">
      <c r="A106" s="299"/>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3"/>
      <c r="X106" s="24"/>
    </row>
    <row r="107" ht="14.25" customHeight="1">
      <c r="A107" s="299"/>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3"/>
      <c r="X107" s="24"/>
    </row>
    <row r="108" ht="14.25" customHeight="1">
      <c r="A108" s="299"/>
      <c r="B108" s="299"/>
      <c r="C108" s="299"/>
      <c r="D108" s="299"/>
      <c r="E108" s="299"/>
      <c r="F108" s="299"/>
      <c r="G108" s="299"/>
      <c r="H108" s="299"/>
      <c r="I108" s="299"/>
      <c r="J108" s="299"/>
      <c r="K108" s="299"/>
      <c r="L108" s="299"/>
      <c r="M108" s="299"/>
      <c r="N108" s="299"/>
      <c r="O108" s="299"/>
      <c r="P108" s="299"/>
      <c r="Q108" s="299"/>
      <c r="R108" s="299"/>
      <c r="S108" s="299"/>
      <c r="T108" s="299"/>
      <c r="U108" s="299"/>
      <c r="V108" s="299"/>
      <c r="W108" s="23"/>
      <c r="X108" s="24"/>
    </row>
    <row r="109" ht="13.5" customHeight="1">
      <c r="A109" s="299"/>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3"/>
      <c r="X109" s="24"/>
    </row>
    <row r="110" ht="20.25" customHeight="1">
      <c r="A110" s="299"/>
      <c r="B110" s="299"/>
      <c r="C110" s="299"/>
      <c r="D110" s="299"/>
      <c r="E110" s="299"/>
      <c r="F110" s="299"/>
      <c r="G110" s="299"/>
      <c r="H110" s="299"/>
      <c r="I110" s="299"/>
      <c r="J110" s="299"/>
      <c r="K110" s="299"/>
      <c r="L110" s="299"/>
      <c r="M110" s="299"/>
      <c r="N110" s="299"/>
      <c r="O110" s="299"/>
      <c r="P110" s="299"/>
      <c r="Q110" s="299"/>
      <c r="R110" s="299"/>
      <c r="S110" s="299"/>
      <c r="T110" s="299"/>
      <c r="U110" s="299"/>
      <c r="V110" s="299"/>
      <c r="W110" s="23"/>
      <c r="X110" s="24"/>
    </row>
    <row r="111" ht="14.2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3"/>
      <c r="X111" s="24"/>
    </row>
    <row r="112" ht="20.25" customHeight="1">
      <c r="A112" s="299"/>
      <c r="B112" s="299"/>
      <c r="C112" s="299"/>
      <c r="D112" s="299"/>
      <c r="E112" s="299"/>
      <c r="F112" s="299"/>
      <c r="G112" s="299"/>
      <c r="H112" s="299"/>
      <c r="I112" s="299"/>
      <c r="J112" s="299"/>
      <c r="K112" s="299"/>
      <c r="L112" s="299"/>
      <c r="M112" s="299"/>
      <c r="N112" s="299"/>
      <c r="O112" s="299"/>
      <c r="P112" s="299"/>
      <c r="Q112" s="299"/>
      <c r="R112" s="299"/>
      <c r="S112" s="299"/>
      <c r="T112" s="299"/>
      <c r="U112" s="299"/>
      <c r="V112" s="299"/>
      <c r="W112" s="23"/>
      <c r="X112" s="24"/>
    </row>
    <row r="113" ht="20.25" customHeight="1">
      <c r="A113" s="299"/>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3"/>
      <c r="X113" s="24"/>
    </row>
    <row r="114" ht="34.5" customHeight="1">
      <c r="A114" s="299"/>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3"/>
      <c r="X114" s="24"/>
    </row>
    <row r="115" ht="14.25" customHeight="1">
      <c r="A115" s="299"/>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3"/>
      <c r="X115" s="24"/>
    </row>
    <row r="116" ht="14.25" customHeight="1">
      <c r="A116" s="299"/>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3"/>
      <c r="X116" s="24"/>
    </row>
    <row r="117" ht="14.25" customHeight="1">
      <c r="A117" s="299"/>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3"/>
      <c r="X117" s="24"/>
    </row>
    <row r="118" ht="14.25" customHeight="1">
      <c r="A118" s="299"/>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3"/>
      <c r="X118" s="24"/>
    </row>
    <row r="119" ht="14.2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3"/>
      <c r="X119" s="24"/>
    </row>
    <row r="120" ht="21.0"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3"/>
      <c r="X120" s="24"/>
    </row>
    <row r="121" ht="14.25" customHeight="1">
      <c r="A121" s="299"/>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3"/>
      <c r="X121" s="24"/>
    </row>
    <row r="122" ht="18.0" customHeight="1">
      <c r="A122" s="299"/>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3"/>
      <c r="X122" s="24"/>
    </row>
    <row r="123" ht="19.5" customHeight="1">
      <c r="A123" s="299"/>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3"/>
      <c r="X123" s="24"/>
    </row>
    <row r="124" ht="51.0" customHeight="1">
      <c r="A124" s="299"/>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3"/>
      <c r="X124" s="24"/>
    </row>
    <row r="125" ht="14.25" customHeight="1">
      <c r="A125" s="299"/>
      <c r="B125" s="299"/>
      <c r="C125" s="299"/>
      <c r="D125" s="299"/>
      <c r="E125" s="299"/>
      <c r="F125" s="299"/>
      <c r="G125" s="299"/>
      <c r="H125" s="299"/>
      <c r="I125" s="299"/>
      <c r="J125" s="299"/>
      <c r="K125" s="299"/>
      <c r="L125" s="299"/>
      <c r="M125" s="299"/>
      <c r="N125" s="299"/>
      <c r="O125" s="299"/>
      <c r="P125" s="299"/>
      <c r="Q125" s="299"/>
      <c r="R125" s="299"/>
      <c r="S125" s="299"/>
      <c r="T125" s="299"/>
      <c r="U125" s="299"/>
      <c r="V125" s="299"/>
      <c r="W125" s="23"/>
      <c r="X125" s="24"/>
    </row>
    <row r="126" ht="14.25" customHeight="1">
      <c r="A126" s="299"/>
      <c r="B126" s="299"/>
      <c r="C126" s="299"/>
      <c r="D126" s="299"/>
      <c r="E126" s="299"/>
      <c r="F126" s="299"/>
      <c r="G126" s="299"/>
      <c r="H126" s="299"/>
      <c r="I126" s="299"/>
      <c r="J126" s="299"/>
      <c r="K126" s="299"/>
      <c r="L126" s="299"/>
      <c r="M126" s="299"/>
      <c r="N126" s="299"/>
      <c r="O126" s="299"/>
      <c r="P126" s="299"/>
      <c r="Q126" s="299"/>
      <c r="R126" s="299"/>
      <c r="S126" s="299"/>
      <c r="T126" s="299"/>
      <c r="U126" s="299"/>
      <c r="V126" s="299"/>
      <c r="W126" s="23"/>
      <c r="X126" s="24"/>
    </row>
    <row r="127" ht="14.25" customHeight="1">
      <c r="A127" s="299"/>
      <c r="B127" s="299"/>
      <c r="C127" s="299"/>
      <c r="D127" s="299"/>
      <c r="E127" s="299"/>
      <c r="F127" s="299"/>
      <c r="G127" s="299"/>
      <c r="H127" s="299"/>
      <c r="I127" s="299"/>
      <c r="J127" s="299"/>
      <c r="K127" s="299"/>
      <c r="L127" s="299"/>
      <c r="M127" s="299"/>
      <c r="N127" s="299"/>
      <c r="O127" s="299"/>
      <c r="P127" s="299"/>
      <c r="Q127" s="299"/>
      <c r="R127" s="299"/>
      <c r="S127" s="299"/>
      <c r="T127" s="299"/>
      <c r="U127" s="299"/>
      <c r="V127" s="299"/>
      <c r="W127" s="23"/>
      <c r="X127" s="24"/>
    </row>
    <row r="128" ht="14.25" customHeight="1">
      <c r="A128" s="299"/>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3"/>
      <c r="X128" s="24"/>
    </row>
    <row r="129" ht="14.25" customHeight="1">
      <c r="A129" s="299"/>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3"/>
      <c r="X129" s="24"/>
    </row>
    <row r="130" ht="21.0" customHeight="1">
      <c r="A130" s="299"/>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3"/>
      <c r="X130" s="24"/>
    </row>
    <row r="131" ht="14.25" customHeight="1">
      <c r="A131" s="299"/>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3"/>
      <c r="X131" s="24"/>
    </row>
    <row r="132" ht="21.0" customHeight="1">
      <c r="A132" s="299"/>
      <c r="B132" s="299"/>
      <c r="C132" s="299"/>
      <c r="D132" s="299"/>
      <c r="E132" s="299"/>
      <c r="F132" s="299"/>
      <c r="G132" s="299"/>
      <c r="H132" s="299"/>
      <c r="I132" s="299"/>
      <c r="J132" s="299"/>
      <c r="K132" s="299"/>
      <c r="L132" s="299"/>
      <c r="M132" s="299"/>
      <c r="N132" s="299"/>
      <c r="O132" s="299"/>
      <c r="P132" s="299"/>
      <c r="Q132" s="299"/>
      <c r="R132" s="299"/>
      <c r="S132" s="299"/>
      <c r="T132" s="299"/>
      <c r="U132" s="299"/>
      <c r="V132" s="299"/>
      <c r="W132" s="23"/>
      <c r="X132" s="24"/>
    </row>
    <row r="133" ht="20.25" customHeight="1">
      <c r="A133" s="299"/>
      <c r="B133" s="299"/>
      <c r="C133" s="299"/>
      <c r="D133" s="299"/>
      <c r="E133" s="299"/>
      <c r="F133" s="299"/>
      <c r="G133" s="299"/>
      <c r="H133" s="299"/>
      <c r="I133" s="299"/>
      <c r="J133" s="299"/>
      <c r="K133" s="299"/>
      <c r="L133" s="299"/>
      <c r="M133" s="299"/>
      <c r="N133" s="299"/>
      <c r="O133" s="299"/>
      <c r="P133" s="299"/>
      <c r="Q133" s="299"/>
      <c r="R133" s="299"/>
      <c r="S133" s="299"/>
      <c r="T133" s="299"/>
      <c r="U133" s="299"/>
      <c r="V133" s="299"/>
      <c r="W133" s="23"/>
      <c r="X133" s="24"/>
    </row>
    <row r="134" ht="33.75" customHeight="1">
      <c r="A134" s="299"/>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3"/>
      <c r="X134" s="24"/>
    </row>
    <row r="135" ht="14.25" customHeight="1">
      <c r="A135" s="299"/>
      <c r="B135" s="299"/>
      <c r="C135" s="299"/>
      <c r="D135" s="299"/>
      <c r="E135" s="299"/>
      <c r="F135" s="299"/>
      <c r="G135" s="299"/>
      <c r="H135" s="299"/>
      <c r="I135" s="299"/>
      <c r="J135" s="299"/>
      <c r="K135" s="299"/>
      <c r="L135" s="299"/>
      <c r="M135" s="299"/>
      <c r="N135" s="299"/>
      <c r="O135" s="299"/>
      <c r="P135" s="299"/>
      <c r="Q135" s="299"/>
      <c r="R135" s="299"/>
      <c r="S135" s="299"/>
      <c r="T135" s="299"/>
      <c r="U135" s="299"/>
      <c r="V135" s="299"/>
      <c r="W135" s="23"/>
      <c r="X135" s="24"/>
    </row>
    <row r="136" ht="14.25" customHeight="1">
      <c r="A136" s="299"/>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3"/>
      <c r="X136" s="24"/>
    </row>
    <row r="137" ht="18.75" customHeight="1">
      <c r="A137" s="299"/>
      <c r="B137" s="299"/>
      <c r="C137" s="299"/>
      <c r="D137" s="299"/>
      <c r="E137" s="299"/>
      <c r="F137" s="299"/>
      <c r="G137" s="299"/>
      <c r="H137" s="299"/>
      <c r="I137" s="299"/>
      <c r="J137" s="299"/>
      <c r="K137" s="299"/>
      <c r="L137" s="299"/>
      <c r="M137" s="299"/>
      <c r="N137" s="299"/>
      <c r="O137" s="299"/>
      <c r="P137" s="299"/>
      <c r="Q137" s="299"/>
      <c r="R137" s="299"/>
      <c r="S137" s="299"/>
      <c r="T137" s="299"/>
      <c r="U137" s="299"/>
      <c r="V137" s="299"/>
      <c r="W137" s="23"/>
      <c r="X137" s="24"/>
    </row>
    <row r="138" ht="14.25" customHeight="1">
      <c r="A138" s="299"/>
      <c r="B138" s="299"/>
      <c r="C138" s="299"/>
      <c r="D138" s="299"/>
      <c r="E138" s="299"/>
      <c r="F138" s="299"/>
      <c r="G138" s="299"/>
      <c r="H138" s="299"/>
      <c r="I138" s="299"/>
      <c r="J138" s="299"/>
      <c r="K138" s="299"/>
      <c r="L138" s="299"/>
      <c r="M138" s="299"/>
      <c r="N138" s="299"/>
      <c r="O138" s="299"/>
      <c r="P138" s="299"/>
      <c r="Q138" s="299"/>
      <c r="R138" s="299"/>
      <c r="S138" s="299"/>
      <c r="T138" s="299"/>
      <c r="U138" s="299"/>
      <c r="V138" s="299"/>
      <c r="W138" s="23"/>
      <c r="X138" s="24"/>
    </row>
    <row r="139" ht="15.75" customHeight="1">
      <c r="A139" s="299"/>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3"/>
      <c r="X139" s="24"/>
    </row>
    <row r="140" ht="15.75" customHeight="1">
      <c r="A140" s="299"/>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3"/>
      <c r="X140" s="24"/>
    </row>
    <row r="141" ht="21.0" customHeight="1">
      <c r="A141" s="299"/>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167"/>
      <c r="X141" s="24"/>
    </row>
    <row r="142" ht="6.75" customHeight="1">
      <c r="A142" s="299"/>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3"/>
      <c r="X142" s="24"/>
    </row>
    <row r="143" ht="27.75" customHeight="1">
      <c r="A143" s="299"/>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3"/>
      <c r="X143" s="24"/>
    </row>
    <row r="144" ht="14.25" customHeight="1">
      <c r="A144" s="299"/>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3"/>
      <c r="X144" s="24"/>
    </row>
    <row r="145" ht="14.25" customHeight="1">
      <c r="A145" s="299"/>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3"/>
      <c r="X145" s="24"/>
    </row>
    <row r="146" ht="19.5" customHeight="1">
      <c r="A146" s="299"/>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3"/>
      <c r="X146" s="24"/>
    </row>
    <row r="147" ht="19.5" customHeight="1">
      <c r="A147" s="299"/>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3"/>
      <c r="X147" s="24"/>
    </row>
    <row r="148" ht="19.5" customHeight="1">
      <c r="A148" s="299"/>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3"/>
      <c r="X148" s="24"/>
    </row>
    <row r="149" ht="20.25" customHeight="1">
      <c r="A149" s="299"/>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3"/>
      <c r="X149" s="24"/>
    </row>
    <row r="150" ht="14.25" customHeight="1">
      <c r="A150" s="299"/>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3"/>
      <c r="X150" s="24"/>
    </row>
    <row r="151" ht="14.25" customHeight="1">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3"/>
      <c r="X151" s="24"/>
    </row>
    <row r="152" ht="14.25" customHeight="1">
      <c r="A152" s="299"/>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3"/>
      <c r="X152" s="24"/>
    </row>
    <row r="153" ht="14.25" customHeight="1">
      <c r="A153" s="299"/>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3"/>
      <c r="X153" s="24"/>
    </row>
    <row r="154" ht="14.25" customHeight="1">
      <c r="A154" s="299"/>
      <c r="B154" s="299"/>
      <c r="C154" s="299"/>
      <c r="D154" s="299"/>
      <c r="E154" s="299"/>
      <c r="F154" s="299"/>
      <c r="G154" s="299"/>
      <c r="H154" s="299"/>
      <c r="I154" s="299"/>
      <c r="J154" s="299"/>
      <c r="K154" s="299"/>
      <c r="L154" s="299"/>
      <c r="M154" s="299"/>
      <c r="N154" s="299"/>
      <c r="O154" s="299"/>
      <c r="P154" s="299"/>
      <c r="Q154" s="299"/>
      <c r="R154" s="299"/>
      <c r="S154" s="299"/>
      <c r="T154" s="299"/>
      <c r="U154" s="299"/>
      <c r="V154" s="299"/>
      <c r="W154" s="23"/>
      <c r="X154" s="24"/>
    </row>
    <row r="155" ht="14.25" customHeight="1">
      <c r="A155" s="299"/>
      <c r="B155" s="299"/>
      <c r="C155" s="299"/>
      <c r="D155" s="299"/>
      <c r="E155" s="299"/>
      <c r="F155" s="299"/>
      <c r="G155" s="299"/>
      <c r="H155" s="299"/>
      <c r="I155" s="299"/>
      <c r="J155" s="299"/>
      <c r="K155" s="299"/>
      <c r="L155" s="299"/>
      <c r="M155" s="299"/>
      <c r="N155" s="299"/>
      <c r="O155" s="299"/>
      <c r="P155" s="299"/>
      <c r="Q155" s="299"/>
      <c r="R155" s="299"/>
      <c r="S155" s="299"/>
      <c r="T155" s="299"/>
      <c r="U155" s="299"/>
      <c r="V155" s="299"/>
      <c r="W155" s="23"/>
      <c r="X155" s="24"/>
    </row>
    <row r="156" ht="14.25" customHeight="1">
      <c r="A156" s="299"/>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3"/>
      <c r="X156" s="24"/>
    </row>
    <row r="157" ht="14.25" customHeight="1">
      <c r="A157" s="299"/>
      <c r="B157" s="299"/>
      <c r="C157" s="299"/>
      <c r="D157" s="299"/>
      <c r="E157" s="299"/>
      <c r="F157" s="299"/>
      <c r="G157" s="299"/>
      <c r="H157" s="299"/>
      <c r="I157" s="299"/>
      <c r="J157" s="299"/>
      <c r="K157" s="299"/>
      <c r="L157" s="299"/>
      <c r="M157" s="299"/>
      <c r="N157" s="299"/>
      <c r="O157" s="299"/>
      <c r="P157" s="299"/>
      <c r="Q157" s="299"/>
      <c r="R157" s="299"/>
      <c r="S157" s="299"/>
      <c r="T157" s="299"/>
      <c r="U157" s="299"/>
      <c r="V157" s="299"/>
      <c r="W157" s="23"/>
      <c r="X157" s="24"/>
    </row>
    <row r="158" ht="14.25" customHeight="1">
      <c r="A158" s="299"/>
      <c r="B158" s="299"/>
      <c r="C158" s="299"/>
      <c r="D158" s="299"/>
      <c r="E158" s="299"/>
      <c r="F158" s="299"/>
      <c r="G158" s="299"/>
      <c r="H158" s="299"/>
      <c r="I158" s="299"/>
      <c r="J158" s="299"/>
      <c r="K158" s="299"/>
      <c r="L158" s="299"/>
      <c r="M158" s="299"/>
      <c r="N158" s="299"/>
      <c r="O158" s="299"/>
      <c r="P158" s="299"/>
      <c r="Q158" s="299"/>
      <c r="R158" s="299"/>
      <c r="S158" s="299"/>
      <c r="T158" s="299"/>
      <c r="U158" s="299"/>
      <c r="V158" s="299"/>
      <c r="W158" s="23"/>
      <c r="X158" s="24"/>
    </row>
    <row r="159" ht="14.25" customHeight="1">
      <c r="A159" s="299"/>
      <c r="B159" s="299"/>
      <c r="C159" s="299"/>
      <c r="D159" s="299"/>
      <c r="E159" s="299"/>
      <c r="F159" s="299"/>
      <c r="G159" s="299"/>
      <c r="H159" s="299"/>
      <c r="I159" s="299"/>
      <c r="J159" s="299"/>
      <c r="K159" s="299"/>
      <c r="L159" s="299"/>
      <c r="M159" s="299"/>
      <c r="N159" s="299"/>
      <c r="O159" s="299"/>
      <c r="P159" s="299"/>
      <c r="Q159" s="299"/>
      <c r="R159" s="299"/>
      <c r="S159" s="299"/>
      <c r="T159" s="299"/>
      <c r="U159" s="299"/>
      <c r="V159" s="299"/>
      <c r="W159" s="23"/>
      <c r="X159" s="24"/>
    </row>
    <row r="160" ht="14.25" customHeight="1">
      <c r="A160" s="299"/>
      <c r="B160" s="299"/>
      <c r="C160" s="299"/>
      <c r="D160" s="299"/>
      <c r="E160" s="299"/>
      <c r="F160" s="299"/>
      <c r="G160" s="299"/>
      <c r="H160" s="299"/>
      <c r="I160" s="299"/>
      <c r="J160" s="299"/>
      <c r="K160" s="299"/>
      <c r="L160" s="299"/>
      <c r="M160" s="299"/>
      <c r="N160" s="299"/>
      <c r="O160" s="299"/>
      <c r="P160" s="299"/>
      <c r="Q160" s="299"/>
      <c r="R160" s="299"/>
      <c r="S160" s="299"/>
      <c r="T160" s="299"/>
      <c r="U160" s="299"/>
      <c r="V160" s="299"/>
      <c r="W160" s="23"/>
      <c r="X160" s="24"/>
    </row>
    <row r="161" ht="14.25" customHeight="1">
      <c r="A161" s="299"/>
      <c r="B161" s="299"/>
      <c r="C161" s="299"/>
      <c r="D161" s="299"/>
      <c r="E161" s="299"/>
      <c r="F161" s="299"/>
      <c r="G161" s="299"/>
      <c r="H161" s="299"/>
      <c r="I161" s="299"/>
      <c r="J161" s="299"/>
      <c r="K161" s="299"/>
      <c r="L161" s="299"/>
      <c r="M161" s="299"/>
      <c r="N161" s="299"/>
      <c r="O161" s="299"/>
      <c r="P161" s="299"/>
      <c r="Q161" s="299"/>
      <c r="R161" s="299"/>
      <c r="S161" s="299"/>
      <c r="T161" s="299"/>
      <c r="U161" s="299"/>
      <c r="V161" s="299"/>
      <c r="W161" s="23"/>
      <c r="X161" s="24"/>
    </row>
    <row r="162" ht="14.25" customHeight="1">
      <c r="A162" s="299"/>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3"/>
      <c r="X162" s="24"/>
    </row>
    <row r="163" ht="14.25" customHeight="1">
      <c r="A163" s="299"/>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3"/>
      <c r="X163" s="24"/>
    </row>
    <row r="164" ht="14.25" customHeight="1">
      <c r="A164" s="299"/>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3"/>
      <c r="X164" s="24"/>
    </row>
    <row r="165" ht="14.25" customHeight="1">
      <c r="A165" s="299"/>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3"/>
      <c r="X165" s="24"/>
    </row>
    <row r="166" ht="14.25" customHeight="1">
      <c r="A166" s="299"/>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3"/>
      <c r="X166" s="24"/>
    </row>
    <row r="167" ht="14.25" customHeight="1">
      <c r="A167" s="299"/>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3"/>
      <c r="X167" s="24"/>
    </row>
    <row r="168" ht="14.25" customHeight="1">
      <c r="A168" s="299"/>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3"/>
      <c r="X168" s="24"/>
    </row>
    <row r="169" ht="14.25" customHeight="1">
      <c r="A169" s="299"/>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3"/>
      <c r="X169" s="24"/>
    </row>
    <row r="170" ht="14.25" customHeight="1">
      <c r="A170" s="299"/>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3"/>
      <c r="X170" s="24"/>
    </row>
    <row r="171" ht="14.25" customHeight="1">
      <c r="A171" s="299"/>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3"/>
      <c r="X171" s="24"/>
    </row>
    <row r="172" ht="14.25" customHeight="1">
      <c r="A172" s="299"/>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3"/>
      <c r="X172" s="24"/>
    </row>
    <row r="173" ht="14.25" customHeight="1">
      <c r="A173" s="299"/>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3"/>
      <c r="X173" s="24"/>
    </row>
    <row r="174" ht="14.25" customHeight="1">
      <c r="A174" s="299"/>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3"/>
      <c r="X174" s="24"/>
    </row>
    <row r="175" ht="14.25" customHeight="1">
      <c r="A175" s="299"/>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3"/>
      <c r="X175" s="24"/>
    </row>
    <row r="176" ht="14.25" customHeight="1">
      <c r="A176" s="299"/>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3"/>
      <c r="X176" s="24"/>
    </row>
    <row r="177" ht="14.25" customHeight="1">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3"/>
      <c r="X177" s="24"/>
    </row>
    <row r="178" ht="14.25" customHeight="1">
      <c r="A178" s="299"/>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3"/>
      <c r="X178" s="24"/>
    </row>
    <row r="179" ht="14.25" customHeight="1">
      <c r="A179" s="299"/>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3"/>
      <c r="X179" s="24"/>
    </row>
    <row r="180" ht="14.25" customHeigh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3"/>
      <c r="X180" s="24"/>
    </row>
    <row r="181" ht="14.25" customHeight="1">
      <c r="A181" s="299"/>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3"/>
      <c r="X181" s="24"/>
    </row>
    <row r="182" ht="14.25" customHeight="1">
      <c r="A182" s="299"/>
      <c r="B182" s="299"/>
      <c r="C182" s="299"/>
      <c r="D182" s="299"/>
      <c r="E182" s="299"/>
      <c r="F182" s="299"/>
      <c r="G182" s="299"/>
      <c r="H182" s="299"/>
      <c r="I182" s="299"/>
      <c r="J182" s="299"/>
      <c r="K182" s="299"/>
      <c r="L182" s="299"/>
      <c r="M182" s="299"/>
      <c r="N182" s="299"/>
      <c r="O182" s="299"/>
      <c r="P182" s="299"/>
      <c r="Q182" s="299"/>
      <c r="R182" s="299"/>
      <c r="S182" s="299"/>
      <c r="T182" s="299"/>
      <c r="U182" s="299"/>
      <c r="V182" s="299"/>
      <c r="W182" s="23"/>
      <c r="X182" s="24"/>
    </row>
    <row r="183" ht="14.25" customHeight="1">
      <c r="A183" s="299"/>
      <c r="B183" s="299"/>
      <c r="C183" s="299"/>
      <c r="D183" s="299"/>
      <c r="E183" s="299"/>
      <c r="F183" s="299"/>
      <c r="G183" s="299"/>
      <c r="H183" s="299"/>
      <c r="I183" s="299"/>
      <c r="J183" s="299"/>
      <c r="K183" s="299"/>
      <c r="L183" s="299"/>
      <c r="M183" s="299"/>
      <c r="N183" s="299"/>
      <c r="O183" s="299"/>
      <c r="P183" s="299"/>
      <c r="Q183" s="299"/>
      <c r="R183" s="299"/>
      <c r="S183" s="299"/>
      <c r="T183" s="299"/>
      <c r="U183" s="299"/>
      <c r="V183" s="299"/>
      <c r="W183" s="23"/>
      <c r="X183" s="24"/>
    </row>
    <row r="184" ht="14.25" customHeight="1">
      <c r="A184" s="299"/>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3"/>
      <c r="X184" s="24"/>
    </row>
    <row r="185" ht="14.25" customHeight="1">
      <c r="A185" s="299"/>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3"/>
      <c r="X185" s="24"/>
    </row>
    <row r="186" ht="14.25" customHeight="1">
      <c r="A186" s="299"/>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3"/>
      <c r="X186" s="24"/>
    </row>
    <row r="187" ht="14.25"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3"/>
      <c r="X187" s="24"/>
    </row>
    <row r="188" ht="14.25" customHeight="1">
      <c r="A188" s="299"/>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3"/>
      <c r="X188" s="24"/>
    </row>
    <row r="189" ht="14.25" customHeigh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3"/>
      <c r="X189" s="24"/>
    </row>
    <row r="190" ht="14.25" customHeight="1">
      <c r="A190" s="299"/>
      <c r="B190" s="299"/>
      <c r="C190" s="299"/>
      <c r="D190" s="299"/>
      <c r="E190" s="299"/>
      <c r="F190" s="299"/>
      <c r="G190" s="299"/>
      <c r="H190" s="299"/>
      <c r="I190" s="299"/>
      <c r="J190" s="299"/>
      <c r="K190" s="299"/>
      <c r="L190" s="299"/>
      <c r="M190" s="299"/>
      <c r="N190" s="299"/>
      <c r="O190" s="299"/>
      <c r="P190" s="299"/>
      <c r="Q190" s="299"/>
      <c r="R190" s="299"/>
      <c r="S190" s="299"/>
      <c r="T190" s="299"/>
      <c r="U190" s="299"/>
      <c r="V190" s="299"/>
      <c r="W190" s="23"/>
      <c r="X190" s="24"/>
    </row>
    <row r="191" ht="14.25" customHeight="1">
      <c r="A191" s="299"/>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3"/>
      <c r="X191" s="24"/>
    </row>
    <row r="192" ht="14.25" customHeight="1">
      <c r="A192" s="299"/>
      <c r="B192" s="299"/>
      <c r="C192" s="299"/>
      <c r="D192" s="299"/>
      <c r="E192" s="299"/>
      <c r="F192" s="299"/>
      <c r="G192" s="299"/>
      <c r="H192" s="299"/>
      <c r="I192" s="299"/>
      <c r="J192" s="299"/>
      <c r="K192" s="299"/>
      <c r="L192" s="299"/>
      <c r="M192" s="299"/>
      <c r="N192" s="299"/>
      <c r="O192" s="299"/>
      <c r="P192" s="299"/>
      <c r="Q192" s="299"/>
      <c r="R192" s="299"/>
      <c r="S192" s="299"/>
      <c r="T192" s="299"/>
      <c r="U192" s="299"/>
      <c r="V192" s="299"/>
      <c r="W192" s="23"/>
      <c r="X192" s="24"/>
    </row>
    <row r="193" ht="14.25" customHeight="1">
      <c r="A193" s="299"/>
      <c r="B193" s="299"/>
      <c r="C193" s="299"/>
      <c r="D193" s="299"/>
      <c r="E193" s="299"/>
      <c r="F193" s="299"/>
      <c r="G193" s="299"/>
      <c r="H193" s="299"/>
      <c r="I193" s="299"/>
      <c r="J193" s="299"/>
      <c r="K193" s="299"/>
      <c r="L193" s="299"/>
      <c r="M193" s="299"/>
      <c r="N193" s="299"/>
      <c r="O193" s="299"/>
      <c r="P193" s="299"/>
      <c r="Q193" s="299"/>
      <c r="R193" s="299"/>
      <c r="S193" s="299"/>
      <c r="T193" s="299"/>
      <c r="U193" s="299"/>
      <c r="V193" s="299"/>
      <c r="W193" s="23"/>
      <c r="X193" s="24"/>
    </row>
    <row r="194" ht="14.25" customHeight="1">
      <c r="A194" s="299"/>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3"/>
      <c r="X194" s="24"/>
    </row>
    <row r="195" ht="14.25" customHeight="1">
      <c r="A195" s="299"/>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3"/>
      <c r="X195" s="24"/>
    </row>
    <row r="196" ht="14.25" customHeight="1">
      <c r="A196" s="299"/>
      <c r="B196" s="299"/>
      <c r="C196" s="299"/>
      <c r="D196" s="299"/>
      <c r="E196" s="299"/>
      <c r="F196" s="299"/>
      <c r="G196" s="299"/>
      <c r="H196" s="299"/>
      <c r="I196" s="299"/>
      <c r="J196" s="299"/>
      <c r="K196" s="299"/>
      <c r="L196" s="299"/>
      <c r="M196" s="299"/>
      <c r="N196" s="299"/>
      <c r="O196" s="299"/>
      <c r="P196" s="299"/>
      <c r="Q196" s="299"/>
      <c r="R196" s="299"/>
      <c r="S196" s="299"/>
      <c r="T196" s="299"/>
      <c r="U196" s="299"/>
      <c r="V196" s="299"/>
      <c r="W196" s="23"/>
      <c r="X196" s="24"/>
    </row>
    <row r="197" ht="14.25" customHeight="1">
      <c r="A197" s="299"/>
      <c r="B197" s="299"/>
      <c r="C197" s="299"/>
      <c r="D197" s="299"/>
      <c r="E197" s="299"/>
      <c r="F197" s="299"/>
      <c r="G197" s="299"/>
      <c r="H197" s="299"/>
      <c r="I197" s="299"/>
      <c r="J197" s="299"/>
      <c r="K197" s="299"/>
      <c r="L197" s="299"/>
      <c r="M197" s="299"/>
      <c r="N197" s="299"/>
      <c r="O197" s="299"/>
      <c r="P197" s="299"/>
      <c r="Q197" s="299"/>
      <c r="R197" s="299"/>
      <c r="S197" s="299"/>
      <c r="T197" s="299"/>
      <c r="U197" s="299"/>
      <c r="V197" s="299"/>
      <c r="W197" s="23"/>
      <c r="X197" s="24"/>
    </row>
    <row r="198" ht="14.25" customHeigh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9"/>
      <c r="W198" s="23"/>
      <c r="X198" s="24"/>
    </row>
    <row r="199" ht="14.25" customHeight="1">
      <c r="A199" s="299"/>
      <c r="B199" s="299"/>
      <c r="C199" s="299"/>
      <c r="D199" s="299"/>
      <c r="E199" s="299"/>
      <c r="F199" s="299"/>
      <c r="G199" s="299"/>
      <c r="H199" s="299"/>
      <c r="I199" s="299"/>
      <c r="J199" s="299"/>
      <c r="K199" s="299"/>
      <c r="L199" s="299"/>
      <c r="M199" s="299"/>
      <c r="N199" s="299"/>
      <c r="O199" s="299"/>
      <c r="P199" s="299"/>
      <c r="Q199" s="299"/>
      <c r="R199" s="299"/>
      <c r="S199" s="299"/>
      <c r="T199" s="299"/>
      <c r="U199" s="299"/>
      <c r="V199" s="299"/>
      <c r="W199" s="23"/>
      <c r="X199" s="24"/>
    </row>
    <row r="200" ht="14.25" customHeight="1">
      <c r="A200" s="299"/>
      <c r="B200" s="299"/>
      <c r="C200" s="299"/>
      <c r="D200" s="299"/>
      <c r="E200" s="299"/>
      <c r="F200" s="299"/>
      <c r="G200" s="299"/>
      <c r="H200" s="299"/>
      <c r="I200" s="299"/>
      <c r="J200" s="299"/>
      <c r="K200" s="299"/>
      <c r="L200" s="299"/>
      <c r="M200" s="299"/>
      <c r="N200" s="299"/>
      <c r="O200" s="299"/>
      <c r="P200" s="299"/>
      <c r="Q200" s="299"/>
      <c r="R200" s="299"/>
      <c r="S200" s="299"/>
      <c r="T200" s="299"/>
      <c r="U200" s="299"/>
      <c r="V200" s="299"/>
      <c r="W200" s="23"/>
      <c r="X200" s="24"/>
    </row>
    <row r="201" ht="14.25" customHeight="1">
      <c r="A201" s="299"/>
      <c r="B201" s="299"/>
      <c r="C201" s="299"/>
      <c r="D201" s="299"/>
      <c r="E201" s="299"/>
      <c r="F201" s="299"/>
      <c r="G201" s="299"/>
      <c r="H201" s="299"/>
      <c r="I201" s="299"/>
      <c r="J201" s="299"/>
      <c r="K201" s="299"/>
      <c r="L201" s="299"/>
      <c r="M201" s="299"/>
      <c r="N201" s="299"/>
      <c r="O201" s="299"/>
      <c r="P201" s="299"/>
      <c r="Q201" s="299"/>
      <c r="R201" s="299"/>
      <c r="S201" s="299"/>
      <c r="T201" s="299"/>
      <c r="U201" s="299"/>
      <c r="V201" s="299"/>
      <c r="W201" s="23"/>
      <c r="X201" s="24"/>
    </row>
    <row r="202" ht="14.25" customHeight="1">
      <c r="A202" s="299"/>
      <c r="B202" s="299"/>
      <c r="C202" s="299"/>
      <c r="D202" s="299"/>
      <c r="E202" s="299"/>
      <c r="F202" s="299"/>
      <c r="G202" s="299"/>
      <c r="H202" s="299"/>
      <c r="I202" s="299"/>
      <c r="J202" s="299"/>
      <c r="K202" s="299"/>
      <c r="L202" s="299"/>
      <c r="M202" s="299"/>
      <c r="N202" s="299"/>
      <c r="O202" s="299"/>
      <c r="P202" s="299"/>
      <c r="Q202" s="299"/>
      <c r="R202" s="299"/>
      <c r="S202" s="299"/>
      <c r="T202" s="299"/>
      <c r="U202" s="299"/>
      <c r="V202" s="299"/>
      <c r="W202" s="23"/>
      <c r="X202" s="24"/>
    </row>
    <row r="203" ht="14.25" customHeight="1">
      <c r="A203" s="299"/>
      <c r="B203" s="299"/>
      <c r="C203" s="299"/>
      <c r="D203" s="299"/>
      <c r="E203" s="299"/>
      <c r="F203" s="299"/>
      <c r="G203" s="299"/>
      <c r="H203" s="299"/>
      <c r="I203" s="299"/>
      <c r="J203" s="299"/>
      <c r="K203" s="299"/>
      <c r="L203" s="299"/>
      <c r="M203" s="299"/>
      <c r="N203" s="299"/>
      <c r="O203" s="299"/>
      <c r="P203" s="299"/>
      <c r="Q203" s="299"/>
      <c r="R203" s="299"/>
      <c r="S203" s="299"/>
      <c r="T203" s="299"/>
      <c r="U203" s="299"/>
      <c r="V203" s="299"/>
      <c r="W203" s="23"/>
      <c r="X203" s="24"/>
    </row>
    <row r="204" ht="14.25" customHeight="1">
      <c r="A204" s="299"/>
      <c r="B204" s="299"/>
      <c r="C204" s="299"/>
      <c r="D204" s="299"/>
      <c r="E204" s="299"/>
      <c r="F204" s="299"/>
      <c r="G204" s="299"/>
      <c r="H204" s="299"/>
      <c r="I204" s="299"/>
      <c r="J204" s="299"/>
      <c r="K204" s="299"/>
      <c r="L204" s="299"/>
      <c r="M204" s="299"/>
      <c r="N204" s="299"/>
      <c r="O204" s="299"/>
      <c r="P204" s="299"/>
      <c r="Q204" s="299"/>
      <c r="R204" s="299"/>
      <c r="S204" s="299"/>
      <c r="T204" s="299"/>
      <c r="U204" s="299"/>
      <c r="V204" s="299"/>
      <c r="W204" s="23"/>
      <c r="X204" s="24"/>
    </row>
    <row r="205" ht="14.25" customHeight="1">
      <c r="A205" s="299"/>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3"/>
      <c r="X205" s="24"/>
    </row>
    <row r="206" ht="14.25" customHeigh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3"/>
      <c r="X206" s="24"/>
    </row>
    <row r="207" ht="14.25" customHeight="1">
      <c r="A207" s="299"/>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3"/>
      <c r="X207" s="24"/>
    </row>
    <row r="208" ht="14.25" customHeight="1">
      <c r="A208" s="299"/>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3"/>
      <c r="X208" s="24"/>
    </row>
    <row r="209" ht="14.25" customHeight="1">
      <c r="A209" s="299"/>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3"/>
      <c r="X209" s="24"/>
    </row>
    <row r="210" ht="14.25" customHeight="1">
      <c r="A210" s="299"/>
      <c r="B210" s="299"/>
      <c r="C210" s="299"/>
      <c r="D210" s="299"/>
      <c r="E210" s="299"/>
      <c r="F210" s="299"/>
      <c r="G210" s="299"/>
      <c r="H210" s="299"/>
      <c r="I210" s="299"/>
      <c r="J210" s="299"/>
      <c r="K210" s="299"/>
      <c r="L210" s="299"/>
      <c r="M210" s="299"/>
      <c r="N210" s="299"/>
      <c r="O210" s="299"/>
      <c r="P210" s="299"/>
      <c r="Q210" s="299"/>
      <c r="R210" s="299"/>
      <c r="S210" s="299"/>
      <c r="T210" s="299"/>
      <c r="U210" s="299"/>
      <c r="V210" s="299"/>
      <c r="W210" s="23"/>
      <c r="X210" s="24"/>
    </row>
    <row r="211" ht="14.25" customHeight="1">
      <c r="A211" s="299"/>
      <c r="B211" s="299"/>
      <c r="C211" s="299"/>
      <c r="D211" s="299"/>
      <c r="E211" s="299"/>
      <c r="F211" s="299"/>
      <c r="G211" s="299"/>
      <c r="H211" s="299"/>
      <c r="I211" s="299"/>
      <c r="J211" s="299"/>
      <c r="K211" s="299"/>
      <c r="L211" s="299"/>
      <c r="M211" s="299"/>
      <c r="N211" s="299"/>
      <c r="O211" s="299"/>
      <c r="P211" s="299"/>
      <c r="Q211" s="299"/>
      <c r="R211" s="299"/>
      <c r="S211" s="299"/>
      <c r="T211" s="299"/>
      <c r="U211" s="299"/>
      <c r="V211" s="299"/>
      <c r="W211" s="23"/>
      <c r="X211" s="24"/>
    </row>
    <row r="212" ht="14.25" customHeight="1">
      <c r="A212" s="299"/>
      <c r="B212" s="299"/>
      <c r="C212" s="299"/>
      <c r="D212" s="299"/>
      <c r="E212" s="299"/>
      <c r="F212" s="299"/>
      <c r="G212" s="299"/>
      <c r="H212" s="299"/>
      <c r="I212" s="299"/>
      <c r="J212" s="299"/>
      <c r="K212" s="299"/>
      <c r="L212" s="299"/>
      <c r="M212" s="299"/>
      <c r="N212" s="299"/>
      <c r="O212" s="299"/>
      <c r="P212" s="299"/>
      <c r="Q212" s="299"/>
      <c r="R212" s="299"/>
      <c r="S212" s="299"/>
      <c r="T212" s="299"/>
      <c r="U212" s="299"/>
      <c r="V212" s="299"/>
      <c r="W212" s="23"/>
      <c r="X212" s="24"/>
    </row>
    <row r="213" ht="14.25" customHeight="1">
      <c r="A213" s="299"/>
      <c r="B213" s="299"/>
      <c r="C213" s="299"/>
      <c r="D213" s="299"/>
      <c r="E213" s="299"/>
      <c r="F213" s="299"/>
      <c r="G213" s="299"/>
      <c r="H213" s="299"/>
      <c r="I213" s="299"/>
      <c r="J213" s="299"/>
      <c r="K213" s="299"/>
      <c r="L213" s="299"/>
      <c r="M213" s="299"/>
      <c r="N213" s="299"/>
      <c r="O213" s="299"/>
      <c r="P213" s="299"/>
      <c r="Q213" s="299"/>
      <c r="R213" s="299"/>
      <c r="S213" s="299"/>
      <c r="T213" s="299"/>
      <c r="U213" s="299"/>
      <c r="V213" s="299"/>
      <c r="W213" s="23"/>
      <c r="X213" s="24"/>
    </row>
    <row r="214" ht="14.25" customHeight="1">
      <c r="A214" s="299"/>
      <c r="B214" s="299"/>
      <c r="C214" s="299"/>
      <c r="D214" s="299"/>
      <c r="E214" s="299"/>
      <c r="F214" s="299"/>
      <c r="G214" s="299"/>
      <c r="H214" s="299"/>
      <c r="I214" s="299"/>
      <c r="J214" s="299"/>
      <c r="K214" s="299"/>
      <c r="L214" s="299"/>
      <c r="M214" s="299"/>
      <c r="N214" s="299"/>
      <c r="O214" s="299"/>
      <c r="P214" s="299"/>
      <c r="Q214" s="299"/>
      <c r="R214" s="299"/>
      <c r="S214" s="299"/>
      <c r="T214" s="299"/>
      <c r="U214" s="299"/>
      <c r="V214" s="299"/>
      <c r="W214" s="23"/>
      <c r="X214" s="24"/>
    </row>
    <row r="215" ht="14.25" customHeight="1">
      <c r="A215" s="299"/>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3"/>
      <c r="X215" s="24"/>
    </row>
    <row r="216" ht="14.25" customHeight="1">
      <c r="A216" s="299"/>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3"/>
      <c r="X216" s="24"/>
    </row>
    <row r="217" ht="14.25" customHeight="1">
      <c r="A217" s="299"/>
      <c r="B217" s="299"/>
      <c r="C217" s="299"/>
      <c r="D217" s="299"/>
      <c r="E217" s="299"/>
      <c r="F217" s="299"/>
      <c r="G217" s="299"/>
      <c r="H217" s="299"/>
      <c r="I217" s="299"/>
      <c r="J217" s="299"/>
      <c r="K217" s="299"/>
      <c r="L217" s="299"/>
      <c r="M217" s="299"/>
      <c r="N217" s="299"/>
      <c r="O217" s="299"/>
      <c r="P217" s="299"/>
      <c r="Q217" s="299"/>
      <c r="R217" s="299"/>
      <c r="S217" s="299"/>
      <c r="T217" s="299"/>
      <c r="U217" s="299"/>
      <c r="V217" s="299"/>
      <c r="W217" s="23"/>
      <c r="X217" s="24"/>
    </row>
    <row r="218" ht="14.25" customHeight="1">
      <c r="A218" s="299"/>
      <c r="B218" s="299"/>
      <c r="C218" s="299"/>
      <c r="D218" s="299"/>
      <c r="E218" s="299"/>
      <c r="F218" s="299"/>
      <c r="G218" s="299"/>
      <c r="H218" s="299"/>
      <c r="I218" s="299"/>
      <c r="J218" s="299"/>
      <c r="K218" s="299"/>
      <c r="L218" s="299"/>
      <c r="M218" s="299"/>
      <c r="N218" s="299"/>
      <c r="O218" s="299"/>
      <c r="P218" s="299"/>
      <c r="Q218" s="299"/>
      <c r="R218" s="299"/>
      <c r="S218" s="299"/>
      <c r="T218" s="299"/>
      <c r="U218" s="299"/>
      <c r="V218" s="299"/>
      <c r="W218" s="23"/>
      <c r="X218" s="24"/>
    </row>
    <row r="219" ht="14.25" customHeight="1">
      <c r="A219" s="299"/>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3"/>
      <c r="X219" s="24"/>
    </row>
    <row r="220" ht="14.25" customHeight="1">
      <c r="A220" s="299"/>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3"/>
      <c r="X220" s="24"/>
    </row>
    <row r="221" ht="14.25" customHeight="1">
      <c r="A221" s="299"/>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3"/>
      <c r="X221" s="24"/>
    </row>
    <row r="222" ht="14.25" customHeight="1">
      <c r="A222" s="299"/>
      <c r="B222" s="299"/>
      <c r="C222" s="299"/>
      <c r="D222" s="299"/>
      <c r="E222" s="299"/>
      <c r="F222" s="299"/>
      <c r="G222" s="299"/>
      <c r="H222" s="299"/>
      <c r="I222" s="299"/>
      <c r="J222" s="299"/>
      <c r="K222" s="299"/>
      <c r="L222" s="299"/>
      <c r="M222" s="299"/>
      <c r="N222" s="299"/>
      <c r="O222" s="299"/>
      <c r="P222" s="299"/>
      <c r="Q222" s="299"/>
      <c r="R222" s="299"/>
      <c r="S222" s="299"/>
      <c r="T222" s="299"/>
      <c r="U222" s="299"/>
      <c r="V222" s="299"/>
      <c r="W222" s="23"/>
      <c r="X222" s="24"/>
    </row>
    <row r="223" ht="14.25" customHeight="1">
      <c r="A223" s="299"/>
      <c r="B223" s="299"/>
      <c r="C223" s="299"/>
      <c r="D223" s="299"/>
      <c r="E223" s="299"/>
      <c r="F223" s="299"/>
      <c r="G223" s="299"/>
      <c r="H223" s="299"/>
      <c r="I223" s="299"/>
      <c r="J223" s="299"/>
      <c r="K223" s="299"/>
      <c r="L223" s="299"/>
      <c r="M223" s="299"/>
      <c r="N223" s="299"/>
      <c r="O223" s="299"/>
      <c r="P223" s="299"/>
      <c r="Q223" s="299"/>
      <c r="R223" s="299"/>
      <c r="S223" s="299"/>
      <c r="T223" s="299"/>
      <c r="U223" s="299"/>
      <c r="V223" s="299"/>
      <c r="W223" s="23"/>
      <c r="X223" s="24"/>
    </row>
    <row r="224" ht="14.25" customHeight="1">
      <c r="A224" s="299"/>
      <c r="B224" s="299"/>
      <c r="C224" s="299"/>
      <c r="D224" s="299"/>
      <c r="E224" s="299"/>
      <c r="F224" s="299"/>
      <c r="G224" s="299"/>
      <c r="H224" s="299"/>
      <c r="I224" s="299"/>
      <c r="J224" s="299"/>
      <c r="K224" s="299"/>
      <c r="L224" s="299"/>
      <c r="M224" s="299"/>
      <c r="N224" s="299"/>
      <c r="O224" s="299"/>
      <c r="P224" s="299"/>
      <c r="Q224" s="299"/>
      <c r="R224" s="299"/>
      <c r="S224" s="299"/>
      <c r="T224" s="299"/>
      <c r="U224" s="299"/>
      <c r="V224" s="299"/>
      <c r="W224" s="23"/>
      <c r="X224" s="24"/>
    </row>
    <row r="225" ht="14.25" customHeight="1">
      <c r="A225" s="299"/>
      <c r="B225" s="299"/>
      <c r="C225" s="299"/>
      <c r="D225" s="299"/>
      <c r="E225" s="299"/>
      <c r="F225" s="299"/>
      <c r="G225" s="299"/>
      <c r="H225" s="299"/>
      <c r="I225" s="299"/>
      <c r="J225" s="299"/>
      <c r="K225" s="299"/>
      <c r="L225" s="299"/>
      <c r="M225" s="299"/>
      <c r="N225" s="299"/>
      <c r="O225" s="299"/>
      <c r="P225" s="299"/>
      <c r="Q225" s="299"/>
      <c r="R225" s="299"/>
      <c r="S225" s="299"/>
      <c r="T225" s="299"/>
      <c r="U225" s="299"/>
      <c r="V225" s="299"/>
      <c r="W225" s="23"/>
      <c r="X225" s="24"/>
    </row>
    <row r="226" ht="14.25" customHeight="1">
      <c r="A226" s="299"/>
      <c r="B226" s="299"/>
      <c r="C226" s="299"/>
      <c r="D226" s="299"/>
      <c r="E226" s="299"/>
      <c r="F226" s="299"/>
      <c r="G226" s="299"/>
      <c r="H226" s="299"/>
      <c r="I226" s="299"/>
      <c r="J226" s="299"/>
      <c r="K226" s="299"/>
      <c r="L226" s="299"/>
      <c r="M226" s="299"/>
      <c r="N226" s="299"/>
      <c r="O226" s="299"/>
      <c r="P226" s="299"/>
      <c r="Q226" s="299"/>
      <c r="R226" s="299"/>
      <c r="S226" s="299"/>
      <c r="T226" s="299"/>
      <c r="U226" s="299"/>
      <c r="V226" s="299"/>
      <c r="W226" s="23"/>
      <c r="X226" s="24"/>
    </row>
    <row r="227" ht="14.25" customHeight="1">
      <c r="A227" s="299"/>
      <c r="B227" s="299"/>
      <c r="C227" s="299"/>
      <c r="D227" s="299"/>
      <c r="E227" s="299"/>
      <c r="F227" s="299"/>
      <c r="G227" s="299"/>
      <c r="H227" s="299"/>
      <c r="I227" s="299"/>
      <c r="J227" s="299"/>
      <c r="K227" s="299"/>
      <c r="L227" s="299"/>
      <c r="M227" s="299"/>
      <c r="N227" s="299"/>
      <c r="O227" s="299"/>
      <c r="P227" s="299"/>
      <c r="Q227" s="299"/>
      <c r="R227" s="299"/>
      <c r="S227" s="299"/>
      <c r="T227" s="299"/>
      <c r="U227" s="299"/>
      <c r="V227" s="299"/>
      <c r="W227" s="23"/>
      <c r="X227" s="24"/>
    </row>
    <row r="228" ht="14.25" customHeight="1">
      <c r="A228" s="299"/>
      <c r="B228" s="299"/>
      <c r="C228" s="299"/>
      <c r="D228" s="299"/>
      <c r="E228" s="299"/>
      <c r="F228" s="299"/>
      <c r="G228" s="299"/>
      <c r="H228" s="299"/>
      <c r="I228" s="299"/>
      <c r="J228" s="299"/>
      <c r="K228" s="299"/>
      <c r="L228" s="299"/>
      <c r="M228" s="299"/>
      <c r="N228" s="299"/>
      <c r="O228" s="299"/>
      <c r="P228" s="299"/>
      <c r="Q228" s="299"/>
      <c r="R228" s="299"/>
      <c r="S228" s="299"/>
      <c r="T228" s="299"/>
      <c r="U228" s="299"/>
      <c r="V228" s="299"/>
      <c r="W228" s="23"/>
      <c r="X228" s="24"/>
    </row>
    <row r="229" ht="14.25" customHeight="1">
      <c r="A229" s="299"/>
      <c r="B229" s="299"/>
      <c r="C229" s="299"/>
      <c r="D229" s="299"/>
      <c r="E229" s="299"/>
      <c r="F229" s="299"/>
      <c r="G229" s="299"/>
      <c r="H229" s="299"/>
      <c r="I229" s="299"/>
      <c r="J229" s="299"/>
      <c r="K229" s="299"/>
      <c r="L229" s="299"/>
      <c r="M229" s="299"/>
      <c r="N229" s="299"/>
      <c r="O229" s="299"/>
      <c r="P229" s="299"/>
      <c r="Q229" s="299"/>
      <c r="R229" s="299"/>
      <c r="S229" s="299"/>
      <c r="T229" s="299"/>
      <c r="U229" s="299"/>
      <c r="V229" s="299"/>
      <c r="W229" s="23"/>
      <c r="X229" s="24"/>
    </row>
    <row r="230" ht="14.25" customHeight="1">
      <c r="A230" s="299"/>
      <c r="B230" s="299"/>
      <c r="C230" s="299"/>
      <c r="D230" s="299"/>
      <c r="E230" s="299"/>
      <c r="F230" s="299"/>
      <c r="G230" s="299"/>
      <c r="H230" s="299"/>
      <c r="I230" s="299"/>
      <c r="J230" s="299"/>
      <c r="K230" s="299"/>
      <c r="L230" s="299"/>
      <c r="M230" s="299"/>
      <c r="N230" s="299"/>
      <c r="O230" s="299"/>
      <c r="P230" s="299"/>
      <c r="Q230" s="299"/>
      <c r="R230" s="299"/>
      <c r="S230" s="299"/>
      <c r="T230" s="299"/>
      <c r="U230" s="299"/>
      <c r="V230" s="299"/>
      <c r="W230" s="23"/>
      <c r="X230" s="24"/>
    </row>
    <row r="231" ht="14.25" customHeight="1">
      <c r="A231" s="299"/>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3"/>
      <c r="X231" s="24"/>
    </row>
    <row r="232" ht="14.2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299"/>
      <c r="V232" s="299"/>
      <c r="W232" s="23"/>
      <c r="X232" s="24"/>
    </row>
    <row r="233" ht="14.25" customHeight="1">
      <c r="A233" s="299"/>
      <c r="B233" s="299"/>
      <c r="C233" s="299"/>
      <c r="D233" s="299"/>
      <c r="E233" s="299"/>
      <c r="F233" s="299"/>
      <c r="G233" s="299"/>
      <c r="H233" s="299"/>
      <c r="I233" s="299"/>
      <c r="J233" s="299"/>
      <c r="K233" s="299"/>
      <c r="L233" s="299"/>
      <c r="M233" s="299"/>
      <c r="N233" s="299"/>
      <c r="O233" s="299"/>
      <c r="P233" s="299"/>
      <c r="Q233" s="299"/>
      <c r="R233" s="299"/>
      <c r="S233" s="299"/>
      <c r="T233" s="299"/>
      <c r="U233" s="299"/>
      <c r="V233" s="299"/>
      <c r="W233" s="23"/>
      <c r="X233" s="24"/>
    </row>
    <row r="234" ht="14.25" customHeight="1">
      <c r="A234" s="299"/>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3"/>
      <c r="X234" s="24"/>
    </row>
    <row r="235" ht="14.25" customHeight="1">
      <c r="A235" s="299"/>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3"/>
      <c r="X235" s="24"/>
    </row>
    <row r="236" ht="14.2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23"/>
      <c r="X236" s="24"/>
    </row>
    <row r="237" ht="14.2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23"/>
      <c r="X237" s="24"/>
    </row>
    <row r="238" ht="14.2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23"/>
      <c r="X238" s="24"/>
    </row>
    <row r="239" ht="14.2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23"/>
      <c r="X239" s="24"/>
    </row>
    <row r="240" ht="14.2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23"/>
      <c r="X240" s="24"/>
    </row>
    <row r="241"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row>
    <row r="242"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row>
    <row r="243"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row>
    <row r="244"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row>
    <row r="245"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row>
    <row r="24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row>
    <row r="247"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row>
    <row r="248"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row>
    <row r="24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row>
    <row r="250"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row>
    <row r="251"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row>
    <row r="252"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row>
    <row r="253"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row>
    <row r="254"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row>
    <row r="255"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row>
    <row r="25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row>
    <row r="257"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row>
    <row r="258"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row>
    <row r="259"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row>
    <row r="260"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row>
    <row r="261"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row>
    <row r="262"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row>
    <row r="263"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row>
    <row r="264"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row>
    <row r="265"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row>
    <row r="26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row>
    <row r="267"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row>
    <row r="268"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row>
    <row r="269"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row>
    <row r="270"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row>
    <row r="271"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row>
    <row r="272"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row>
    <row r="273"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row>
    <row r="274"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row>
    <row r="275"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row>
    <row r="27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row>
    <row r="277"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row>
    <row r="278"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row>
    <row r="279"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row>
    <row r="280"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row>
    <row r="281"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row>
    <row r="282"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row>
    <row r="283"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row>
    <row r="284"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row>
    <row r="285"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row>
    <row r="28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row>
    <row r="287"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row>
    <row r="288"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row>
    <row r="289"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row>
    <row r="290"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row>
    <row r="291"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row>
    <row r="292"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row>
    <row r="293"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row>
    <row r="294"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row>
    <row r="295"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row>
    <row r="29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row>
    <row r="297"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row>
    <row r="298"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row>
    <row r="299"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row>
    <row r="300"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row>
    <row r="301"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row>
    <row r="302"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row>
    <row r="303"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row>
    <row r="304"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row>
    <row r="305"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row>
    <row r="30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row>
    <row r="307"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row>
    <row r="308"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row>
    <row r="309"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row>
    <row r="310"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row>
    <row r="311"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row>
    <row r="312"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row>
    <row r="313"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row>
    <row r="314"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row>
    <row r="315"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row>
    <row r="31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row>
    <row r="317"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row>
    <row r="318"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row>
    <row r="319"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row>
    <row r="320"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row>
    <row r="321"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row>
    <row r="322"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row>
    <row r="323"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row>
    <row r="324"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row>
    <row r="325"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row>
    <row r="3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row>
    <row r="327"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row>
    <row r="328"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row>
    <row r="329"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row>
    <row r="330"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row>
    <row r="331"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row>
    <row r="332"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row>
    <row r="333"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row>
    <row r="334"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row>
    <row r="335"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row>
    <row r="33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row>
    <row r="337"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row>
    <row r="338"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row>
    <row r="339"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row>
    <row r="340"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row>
    <row r="341"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row>
    <row r="342"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row>
    <row r="343"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row>
    <row r="344"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row>
    <row r="345"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row>
    <row r="34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row>
    <row r="347"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row>
    <row r="348"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row>
    <row r="349"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row>
    <row r="350"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row>
    <row r="351"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row>
    <row r="352"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row>
    <row r="353"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row>
    <row r="354"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row>
    <row r="355"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row>
    <row r="35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row>
    <row r="357"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row>
    <row r="358"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row>
    <row r="359"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row>
    <row r="360"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row>
    <row r="361"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row>
    <row r="362"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row>
    <row r="363"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row>
    <row r="364"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row>
    <row r="365"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row>
    <row r="36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row>
    <row r="367"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row>
    <row r="368"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row>
    <row r="369"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row>
    <row r="370"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row>
    <row r="371"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row>
    <row r="372"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row>
    <row r="373"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row>
    <row r="374"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row>
    <row r="375"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row>
    <row r="37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row>
    <row r="377"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row>
    <row r="378"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row>
    <row r="379"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row>
    <row r="380"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row>
    <row r="381"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row>
    <row r="382"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row>
    <row r="383"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row>
    <row r="384"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row>
    <row r="385"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row>
    <row r="38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row>
    <row r="387"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row>
    <row r="388"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row>
    <row r="389"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row>
    <row r="390"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row>
    <row r="391"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row>
    <row r="392"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row>
    <row r="393"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row>
    <row r="394"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row>
    <row r="395"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row>
    <row r="39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row>
    <row r="397"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row>
    <row r="398"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row>
    <row r="399"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row>
    <row r="400"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row>
    <row r="401"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row>
    <row r="402"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row>
    <row r="403"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row>
    <row r="404"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row>
    <row r="405"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row>
    <row r="40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row>
    <row r="407"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row>
    <row r="408"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row>
    <row r="409"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row>
    <row r="410"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row>
    <row r="411"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row>
    <row r="412"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row>
    <row r="413"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row>
    <row r="414"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row>
    <row r="415"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row>
    <row r="41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row>
    <row r="417"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row>
    <row r="418"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row>
    <row r="419"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row>
    <row r="420"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row>
    <row r="421"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row>
    <row r="422"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row>
    <row r="423"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row>
    <row r="424"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row>
    <row r="425"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row>
    <row r="4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row>
    <row r="427"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row>
    <row r="428"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row>
    <row r="429"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row>
    <row r="430"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row>
    <row r="431"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row>
    <row r="432"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row>
    <row r="433"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row>
    <row r="434"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row>
    <row r="435"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row>
    <row r="43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row>
    <row r="437"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row>
    <row r="438"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row>
    <row r="439"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row>
    <row r="440"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row>
    <row r="441"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row>
    <row r="442"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row>
  </sheetData>
  <mergeCells count="22">
    <mergeCell ref="B1:C1"/>
    <mergeCell ref="B2:C2"/>
    <mergeCell ref="A3:C3"/>
    <mergeCell ref="E4:F4"/>
    <mergeCell ref="D6:G6"/>
    <mergeCell ref="A9:A10"/>
    <mergeCell ref="B9:B10"/>
    <mergeCell ref="F16:F17"/>
    <mergeCell ref="G16:G17"/>
    <mergeCell ref="H16:H17"/>
    <mergeCell ref="A18:A19"/>
    <mergeCell ref="A21:A22"/>
    <mergeCell ref="F24:G24"/>
    <mergeCell ref="A25:A26"/>
    <mergeCell ref="A30:C30"/>
    <mergeCell ref="C9:C10"/>
    <mergeCell ref="D10:D11"/>
    <mergeCell ref="E10:E11"/>
    <mergeCell ref="F10:F11"/>
    <mergeCell ref="G10:G11"/>
    <mergeCell ref="F12:G12"/>
    <mergeCell ref="E16:E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2019-06-10T00:49:46Z</dcterms:created>
  <dc:creator>eallen@civicworks.com</dc:creator>
</cp:coreProperties>
</file>